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9735"/>
  </bookViews>
  <sheets>
    <sheet name="ECSF" sheetId="4" r:id="rId1"/>
    <sheet name="Instructivo_ECSF" sheetId="6" r:id="rId2"/>
  </sheets>
  <definedNames>
    <definedName name="_xlnm._FilterDatabase" localSheetId="0" hidden="1">ECSF!$A$2:$D$195</definedName>
  </definedNames>
  <calcPr calcId="14562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43" i="4" s="1"/>
  <c r="D72" i="4"/>
  <c r="D63" i="4"/>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55" i="4"/>
  <c r="C49" i="4"/>
  <c r="C44" i="4"/>
  <c r="C38" i="4"/>
  <c r="C35" i="4"/>
  <c r="C33" i="4"/>
  <c r="C27" i="4"/>
  <c r="C21" i="4"/>
  <c r="C13" i="4"/>
  <c r="C5" i="4"/>
  <c r="C43" i="4" l="1"/>
  <c r="D4" i="4"/>
  <c r="D3" i="4" s="1"/>
  <c r="C4" i="4"/>
  <c r="D173" i="4"/>
  <c r="C173" i="4"/>
  <c r="C3" i="4" l="1"/>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<sst xmlns="http://schemas.openxmlformats.org/spreadsheetml/2006/main" count="219" uniqueCount="217">
  <si>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</si>
  <si>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</si>
  <si>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</si>
  <si>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</si>
  <si>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</si>
  <si>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</si>
  <si>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</si>
  <si>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</si>
  <si>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</si>
  <si>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</si>
  <si>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</si>
  <si>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</si>
  <si>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</si>
  <si>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</si>
  <si>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</si>
  <si>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</si>
  <si>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</si>
  <si>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</si>
  <si>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</si>
  <si>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</si>
  <si>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</si>
  <si>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</si>
  <si>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</si>
  <si>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</si>
  <si>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</si>
  <si>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</si>
  <si>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</si>
  <si>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</si>
  <si>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</si>
  <si>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</si>
  <si>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</si>
  <si>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</si>
  <si>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</si>
  <si>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</si>
  <si>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</si>
  <si>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</si>
  <si>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</si>
  <si>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</si>
  <si>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</si>
  <si>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</si>
  <si>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</si>
  <si>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</si>
  <si>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</si>
  <si>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</si>
  <si>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</si>
  <si>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</si>
  <si>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</si>
  <si>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</si>
  <si>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</si>
  <si>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</si>
  <si>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</si>
  <si>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</si>
  <si>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</si>
  <si>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</si>
  <si>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</si>
  <si>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</si>
  <si>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</si>
  <si>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</si>
  <si>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</si>
  <si>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</si>
  <si>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</si>
  <si>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</si>
  <si>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</si>
  <si>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</si>
  <si>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</si>
  <si>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</si>
  <si>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</si>
  <si>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</si>
  <si>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</si>
  <si>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</si>
  <si>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</si>
  <si>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</si>
  <si>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</si>
  <si>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</si>
  <si>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</si>
  <si>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</si>
  <si>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</si>
  <si>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</si>
  <si>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</si>
  <si>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</si>
  <si>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</si>
  <si>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</si>
  <si>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</si>
  <si>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</si>
  <si>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</si>
  <si>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</si>
  <si>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</si>
  <si>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</si>
  <si>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</si>
  <si>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</si>
  <si>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</si>
  <si>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</si>
  <si>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</si>
  <si>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</si>
  <si>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</si>
  <si>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</si>
  <si>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</si>
  <si>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</si>
  <si>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</si>
  <si>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</si>
  <si>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</si>
  <si>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</si>
  <si>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</si>
  <si>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</si>
  <si>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</si>
  <si>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</si>
  <si>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</si>
  <si>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</si>
  <si>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</si>
  <si>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</si>
  <si>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</si>
  <si>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</si>
  <si>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</si>
  <si>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</si>
  <si>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</si>
  <si>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</si>
  <si>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</si>
  <si>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</si>
  <si>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</si>
  <si>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</si>
  <si>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</si>
  <si>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</si>
  <si>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</si>
  <si>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</si>
  <si>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</si>
  <si>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</si>
  <si>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</si>
  <si>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</si>
  <si>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</si>
  <si>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</si>
  <si>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</si>
  <si>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</si>
  <si>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</si>
  <si>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</si>
  <si>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</si>
  <si>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</si>
  <si>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</si>
  <si>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</si>
  <si>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</si>
  <si>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</si>
  <si>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</si>
  <si>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</si>
  <si>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</si>
  <si>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</si>
  <si>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</si>
  <si>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</si>
  <si>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</si>
  <si>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</si>
  <si>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</si>
  <si>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</si>
  <si>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</si>
  <si>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</si>
  <si>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</si>
  <si>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</si>
  <si>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</si>
  <si>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</si>
  <si>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</si>
  <si>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</si>
  <si>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</si>
  <si>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</si>
  <si>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</si>
  <si>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</si>
  <si>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</si>
  <si>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</si>
  <si>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</si>
  <si>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</si>
  <si>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</si>
  <si>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</si>
  <si>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</si>
  <si>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</si>
  <si>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</si>
  <si>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</si>
  <si>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</si>
  <si>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</si>
  <si>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</si>
  <si>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</si>
  <si>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</si>
  <si>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</si>
  <si>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</si>
  <si>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</si>
  <si>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</si>
  <si>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</si>
  <si>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</si>
  <si>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</si>
  <si>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</si>
  <si>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</si>
  <si>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</si>
  <si>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</si>
  <si>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</si>
  <si>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</si>
  <si>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</si>
  <si>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</si>
  <si>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</si>
  <si>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</si>
  <si>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</si>
  <si>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</si>
  <si>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</si>
  <si>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</si>
  <si>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</si>
  <si>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</si>
  <si>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</si>
  <si>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</si>
  <si>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</si>
  <si>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</si>
  <si>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</si>
  <si>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</si>
  <si>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</si>
  <si>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</si>
  <si>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</si>
  <si>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</si>
  <si>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</si>
  <si>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</si>
  <si>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</si>
  <si>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</si>
  <si>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</si>
  <si>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</si>
  <si>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INSTITUTO MUNICIPAL DE PLANEACION DE MOROLEON, GTO.
ESTADO DE CAMBIOS EN LA SITUACION FINANCIERA
DEL 1 DE ENERO AL AL 31 DE DICIEMBRE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</si>
</sst>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C7" sqref="C7"/>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1355406.1300000001</v>
      </c>
      <c r="D3" s="27">
        <f>SUM(D4+D43)</f>
        <v>96892.33</v>
      </c>
    </row>
    <row r="4" spans="1:4" ht="12.75" customHeight="1" x14ac:dyDescent="0.2">
      <c r="A4" s="7">
        <v>1100</v>
      </c>
      <c r="B4" s="8" t="s">
        <v>3</v>
      </c>
      <c r="C4" s="28">
        <f>SUM(C5+C13+C21+C27+C33+C35+C38)</f>
        <v>1328329.0900000001</v>
      </c>
      <c r="D4" s="28">
        <f>SUM(D5+D13+D21+D27+D33+D35+D38)</f>
        <v>96892.33</v>
      </c>
    </row>
    <row r="5" spans="1:4" x14ac:dyDescent="0.2">
      <c r="A5" s="6">
        <v>1110</v>
      </c>
      <c r="B5" s="19" t="s">
        <v>4</v>
      </c>
      <c r="C5" s="28">
        <f>SUM(C6:C12)</f>
        <v>0</v>
      </c>
      <c r="D5" s="28">
        <f>SUM(D6:D12)</f>
        <v>96892.33</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96892.33</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1328329.0900000001</v>
      </c>
      <c r="D13" s="28">
        <f>SUM(D14:D20)</f>
        <v>0</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0</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1328329.0900000001</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27077.040000000001</v>
      </c>
      <c r="D43" s="28">
        <f>SUM(D44+D49+D55+D63+D72+D78+D84+D91+D97)</f>
        <v>0</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0</v>
      </c>
    </row>
    <row r="64" spans="1:4" x14ac:dyDescent="0.2">
      <c r="A64" s="6">
        <v>1241</v>
      </c>
      <c r="B64" s="20" t="s">
        <v>61</v>
      </c>
      <c r="C64" s="28">
        <v>0</v>
      </c>
      <c r="D64" s="28">
        <v>0</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27077.040000000001</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24020.799999999999</v>
      </c>
      <c r="D81" s="28">
        <v>0</v>
      </c>
    </row>
    <row r="82" spans="1:4" x14ac:dyDescent="0.2">
      <c r="A82" s="6">
        <v>1264</v>
      </c>
      <c r="B82" s="20" t="s">
        <v>77</v>
      </c>
      <c r="C82" s="28">
        <v>0</v>
      </c>
      <c r="D82" s="28">
        <v>0</v>
      </c>
    </row>
    <row r="83" spans="1:4" x14ac:dyDescent="0.2">
      <c r="A83" s="6">
        <v>1265</v>
      </c>
      <c r="B83" s="20" t="s">
        <v>78</v>
      </c>
      <c r="C83" s="28">
        <v>3056.24</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v>
      </c>
      <c r="D101" s="29">
        <f>SUM(D102+D143)</f>
        <v>12816.380000000001</v>
      </c>
    </row>
    <row r="102" spans="1:4" x14ac:dyDescent="0.2">
      <c r="A102" s="7">
        <v>2100</v>
      </c>
      <c r="B102" s="8" t="s">
        <v>96</v>
      </c>
      <c r="C102" s="28">
        <f>SUM(C103+C113+C117+C121+C124+C128+C135+C139)</f>
        <v>1</v>
      </c>
      <c r="D102" s="28">
        <f>SUM(D103+D113+D117+D121+D124+D128+D135+D139)</f>
        <v>12816.380000000001</v>
      </c>
    </row>
    <row r="103" spans="1:4" x14ac:dyDescent="0.2">
      <c r="A103" s="6">
        <v>2110</v>
      </c>
      <c r="B103" s="19" t="s">
        <v>97</v>
      </c>
      <c r="C103" s="28">
        <f>SUM(C104:C112)</f>
        <v>1</v>
      </c>
      <c r="D103" s="28">
        <f>SUM(D104:D112)</f>
        <v>12816.380000000001</v>
      </c>
    </row>
    <row r="104" spans="1:4" x14ac:dyDescent="0.2">
      <c r="A104" s="6">
        <v>2111</v>
      </c>
      <c r="B104" s="20" t="s">
        <v>98</v>
      </c>
      <c r="C104" s="28">
        <v>0</v>
      </c>
      <c r="D104" s="28">
        <v>3184.98</v>
      </c>
    </row>
    <row r="105" spans="1:4" x14ac:dyDescent="0.2">
      <c r="A105" s="6">
        <v>2112</v>
      </c>
      <c r="B105" s="20" t="s">
        <v>99</v>
      </c>
      <c r="C105" s="28">
        <v>0</v>
      </c>
      <c r="D105" s="28">
        <v>5979.86</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3651.54</v>
      </c>
    </row>
    <row r="111" spans="1:4" x14ac:dyDescent="0.2">
      <c r="A111" s="6">
        <v>2118</v>
      </c>
      <c r="B111" s="20" t="s">
        <v>105</v>
      </c>
      <c r="C111" s="28">
        <v>0</v>
      </c>
      <c r="D111" s="28">
        <v>0</v>
      </c>
    </row>
    <row r="112" spans="1:4" x14ac:dyDescent="0.2">
      <c r="A112" s="6">
        <v>2119</v>
      </c>
      <c r="B112" s="20" t="s">
        <v>106</v>
      </c>
      <c r="C112" s="28">
        <v>1</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335700.11</v>
      </c>
      <c r="D173" s="29">
        <f>SUM(D174+D178+D193)</f>
        <v>135237.44</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335700.11</v>
      </c>
      <c r="D178" s="28">
        <f>SUM(D181+D179+D180+D186+D190)</f>
        <v>135237.44</v>
      </c>
    </row>
    <row r="179" spans="1:4" x14ac:dyDescent="0.2">
      <c r="A179" s="6">
        <v>3210</v>
      </c>
      <c r="B179" s="19" t="s">
        <v>195</v>
      </c>
      <c r="C179" s="28">
        <v>0</v>
      </c>
      <c r="D179" s="28">
        <v>135237.44</v>
      </c>
    </row>
    <row r="180" spans="1:4" x14ac:dyDescent="0.2">
      <c r="A180" s="6">
        <v>3220</v>
      </c>
      <c r="B180" s="19" t="s">
        <v>168</v>
      </c>
      <c r="C180" s="28">
        <v>335700.11</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Despacho</cp:lastModifiedBy>
  <cp:lastPrinted>2014-12-05T15:24:59Z</cp:lastPrinted>
  <dcterms:created xsi:type="dcterms:W3CDTF">2012-12-11T20:26:08Z</dcterms:created>
  <dcterms:modified xsi:type="dcterms:W3CDTF">2019-01-25T20:52:02Z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