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9631DC99-0685-42CD-9238-44F9404CBAC5}" xr6:coauthVersionLast="45" xr6:coauthVersionMax="45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<sst xmlns="http://schemas.openxmlformats.org/spreadsheetml/2006/main" count="215" uniqueCount="145">
  <si>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</si>
  <si>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</si>
  <si>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</si>
  <si>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</si>
  <si>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</si>
  <si>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</si>
  <si>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</si>
  <si>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</si>
  <si>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</si>
  <si>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</si>
  <si>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</si>
  <si>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</si>
  <si>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</si>
  <si>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</si>
  <si>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</si>
  <si>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</si>
  <si>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</si>
  <si>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</si>
  <si>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</si>
  <si>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</si>
  <si>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</si>
  <si>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</si>
  <si>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</si>
  <si>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</si>
  <si>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</si>
  <si>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</si>
  <si>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</si>
  <si>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</si>
  <si>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</si>
  <si>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</si>
  <si>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</si>
  <si>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</si>
  <si>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</si>
  <si>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</si>
  <si>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</si>
  <si>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</si>
  <si>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</si>
  <si>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</si>
  <si>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</si>
  <si>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</si>
  <si>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</si>
  <si>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</si>
  <si>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</si>
  <si>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</si>
  <si>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</si>
  <si>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</si>
  <si>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</si>
  <si>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</si>
  <si>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</si>
  <si>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</si>
  <si>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</si>
  <si>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</si>
  <si>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</si>
  <si>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</si>
  <si>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</si>
  <si>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</si>
  <si>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</si>
  <si>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</si>
  <si>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</si>
  <si>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</si>
  <si>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</si>
  <si>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</si>
  <si>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</si>
  <si>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</si>
  <si>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</si>
  <si>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</si>
  <si>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</si>
  <si>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</si>
  <si>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</si>
  <si>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</si>
  <si>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</si>
  <si>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</si>
  <si>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</si>
  <si>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</si>
  <si>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</si>
  <si>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</si>
  <si>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</si>
  <si>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</si>
  <si>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</si>
  <si>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</si>
  <si>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</si>
  <si>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</si>
  <si>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</si>
  <si>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</si>
  <si>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</si>
  <si>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</si>
  <si>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</si>
  <si>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</si>
  <si>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</si>
  <si>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</si>
  <si>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</si>
  <si>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</si>
  <si>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</si>
  <si>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</si>
  <si>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</si>
  <si>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</si>
  <si>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</si>
  <si>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</si>
  <si>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</si>
  <si>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</si>
  <si>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</si>
  <si>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</si>
  <si>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</si>
  <si>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</si>
  <si>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</si>
  <si>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</si>
  <si>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</si>
  <si>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</si>
  <si>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</si>
  <si>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</si>
  <si>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</si>
  <si>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</si>
  <si>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</si>
  <si>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</si>
  <si>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</si>
  <si>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</si>
  <si>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</si>
  <si>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</si>
  <si>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</si>
  <si>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</si>
  <si>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</si>
  <si>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</si>
  <si>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</si>
  <si>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</si>
  <si>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</si>
  <si>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</si>
  <si>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</si>
  <si>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</si>
  <si>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</si>
  <si>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</si>
  <si>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</si>
  <si>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</si>
  <si>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</si>
  <si>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</si>
  <si>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</si>
  <si>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Planeación de Moroleón, Gto.
Estado Analítico del Ejercicio del Presupuesto de Egresos
Clasificación por Objeto del Gasto (Capítulo y Concepto)
Del 1 de Enero al 31 de Marzo de 2023</t>
  </si>
  <si>
    <t>Instituto Municipal de Planeación de Moroleón, Gto.
Estado Analítico del Ejercicio del Presupuesto de Egresos
Clasificación Económica (por Tipo de Gasto)
Del 1 de Enero al 31 de Marzo de 2023</t>
  </si>
  <si>
    <t>31120M20P010000 DIRECCION GENERAL</t>
  </si>
  <si>
    <t>Instituto Municipal de Planeación de Moroleón, Gto.
Estado Analítico del Ejercicio del Presupuesto de Egresos
Clasificación Administrativa
Del 1 de Enero al 31 de Marzo de 2023</t>
  </si>
  <si>
    <t>Instituto Municipal de Planeación de Moroleón, Gto.
Estado Analítico del Ejercicio del Presupuesto de Egresos
Clasificación Administrativa (Poderes)
Del 1 de Enero al 31 de Marzo de 2023</t>
  </si>
  <si>
    <t>Instituto Municipal de Planeación de Moroleón, Gto.
Estado Analítico del Ejercicio del Presupuesto de Egresos
Clasificación Administrativa (Sector Paraestatal)
Del 1 de Enero al 31 de Marzo de 2023</t>
  </si>
  <si>
    <t>Instituto Municipal de Planeación de Moroleón, Gto.
Estado Analítico del Ejercicio del Presupuesto de Egresos
Clasificación Funcional (Finalidad y Función)
Del 1 de Enero al 31 de Marzo de 2023</t>
  </si>
  <si>
    <t xml:space="preserve">                                                             C.P. J. Jesús Mondragón Solís                                                                                                                                                          Ing. Jesús   Zamudio  Castro</t>
  </si>
  <si>
    <t xml:space="preserve">                                                                         Elaboro                                                                                                                                                                                              Autorizo</t>
  </si>
  <si>
    <t xml:space="preserve">                                                            _________________________                                                                                                                                                      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</si>
</sst>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6" xfId="0" applyFont="1" applyFill="1" applyBorder="1" applyAlignment="1" applyProtection="1">
      <alignment horizontal="left" indent="1"/>
    </xf>
    <xf numFmtId="0" fontId="2" fillId="0" borderId="3" xfId="9" applyFont="1" applyFill="1" applyBorder="1" applyAlignment="1">
      <alignment horizontal="left" vertical="center" indent="1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showGridLines="0" tabSelected="1" topLeftCell="A65" workbookViewId="0">
      <selection activeCell="C81" sqref="C8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4" t="s">
        <v>135</v>
      </c>
      <c r="B1" s="34"/>
      <c r="C1" s="34"/>
      <c r="D1" s="34"/>
      <c r="E1" s="34"/>
      <c r="F1" s="34"/>
      <c r="G1" s="35"/>
    </row>
    <row r="2" spans="1:8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8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8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8" x14ac:dyDescent="0.2">
      <c r="A5" s="24" t="s">
        <v>63</v>
      </c>
      <c r="B5" s="17">
        <f>SUM(B6:B12)</f>
        <v>1447446.42</v>
      </c>
      <c r="C5" s="17">
        <f>SUM(C6:C12)</f>
        <v>496530.75</v>
      </c>
      <c r="D5" s="17">
        <f>B5+C5</f>
        <v>1943977.17</v>
      </c>
      <c r="E5" s="17">
        <f>SUM(E6:E12)</f>
        <v>339983.18000000005</v>
      </c>
      <c r="F5" s="17">
        <f>SUM(F6:F12)</f>
        <v>339983.18000000005</v>
      </c>
      <c r="G5" s="17">
        <f>D5-E5</f>
        <v>1603993.9899999998</v>
      </c>
    </row>
    <row r="6" spans="1:8" x14ac:dyDescent="0.2">
      <c r="A6" s="26" t="s">
        <v>67</v>
      </c>
      <c r="B6" s="7">
        <v>701176.01</v>
      </c>
      <c r="C6" s="7">
        <v>259245.03</v>
      </c>
      <c r="D6" s="7">
        <f t="shared" ref="D6:D69" si="0">B6+C6</f>
        <v>960421.04</v>
      </c>
      <c r="E6" s="7">
        <v>214798.04</v>
      </c>
      <c r="F6" s="7">
        <v>214798.04</v>
      </c>
      <c r="G6" s="7">
        <f t="shared" ref="G6:G69" si="1">D6-E6</f>
        <v>745623</v>
      </c>
      <c r="H6" s="13">
        <v>1100</v>
      </c>
    </row>
    <row r="7" spans="1:8" x14ac:dyDescent="0.2">
      <c r="A7" s="26" t="s">
        <v>68</v>
      </c>
      <c r="B7" s="7">
        <v>42385.2</v>
      </c>
      <c r="C7" s="7">
        <v>0</v>
      </c>
      <c r="D7" s="7">
        <f t="shared" si="0"/>
        <v>42385.2</v>
      </c>
      <c r="E7" s="7">
        <v>7046.2</v>
      </c>
      <c r="F7" s="7">
        <v>7046.2</v>
      </c>
      <c r="G7" s="7">
        <f t="shared" si="1"/>
        <v>35339</v>
      </c>
      <c r="H7" s="13">
        <v>1200</v>
      </c>
    </row>
    <row r="8" spans="1:8" x14ac:dyDescent="0.2">
      <c r="A8" s="26" t="s">
        <v>69</v>
      </c>
      <c r="B8" s="7">
        <v>155209.73000000001</v>
      </c>
      <c r="C8" s="7">
        <v>45147.66</v>
      </c>
      <c r="D8" s="7">
        <f t="shared" si="0"/>
        <v>200357.39</v>
      </c>
      <c r="E8" s="7">
        <v>0</v>
      </c>
      <c r="F8" s="7">
        <v>0</v>
      </c>
      <c r="G8" s="7">
        <f t="shared" si="1"/>
        <v>200357.39</v>
      </c>
      <c r="H8" s="13">
        <v>1300</v>
      </c>
    </row>
    <row r="9" spans="1:8" x14ac:dyDescent="0.2">
      <c r="A9" s="26" t="s">
        <v>33</v>
      </c>
      <c r="B9" s="7">
        <v>115198.27</v>
      </c>
      <c r="C9" s="7">
        <v>31620.03</v>
      </c>
      <c r="D9" s="7">
        <f t="shared" si="0"/>
        <v>146818.29999999999</v>
      </c>
      <c r="E9" s="7">
        <v>0</v>
      </c>
      <c r="F9" s="7">
        <v>0</v>
      </c>
      <c r="G9" s="7">
        <f t="shared" si="1"/>
        <v>146818.29999999999</v>
      </c>
      <c r="H9" s="13">
        <v>1400</v>
      </c>
    </row>
    <row r="10" spans="1:8" x14ac:dyDescent="0.2">
      <c r="A10" s="26" t="s">
        <v>70</v>
      </c>
      <c r="B10" s="7">
        <v>433477.21</v>
      </c>
      <c r="C10" s="7">
        <v>160518.03</v>
      </c>
      <c r="D10" s="7">
        <f t="shared" si="0"/>
        <v>593995.24</v>
      </c>
      <c r="E10" s="7">
        <v>118138.94</v>
      </c>
      <c r="F10" s="7">
        <v>118138.94</v>
      </c>
      <c r="G10" s="7">
        <f t="shared" si="1"/>
        <v>475856.3</v>
      </c>
      <c r="H10" s="13">
        <v>1500</v>
      </c>
    </row>
    <row r="11" spans="1:8" x14ac:dyDescent="0.2">
      <c r="A11" s="26" t="s">
        <v>34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  <c r="H11" s="13">
        <v>1600</v>
      </c>
    </row>
    <row r="12" spans="1:8" x14ac:dyDescent="0.2">
      <c r="A12" s="26" t="s">
        <v>71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  <c r="H12" s="13">
        <v>1700</v>
      </c>
    </row>
    <row r="13" spans="1:8" x14ac:dyDescent="0.2">
      <c r="A13" s="24" t="s">
        <v>129</v>
      </c>
      <c r="B13" s="18">
        <f>SUM(B14:B22)</f>
        <v>13</v>
      </c>
      <c r="C13" s="18">
        <f>SUM(C14:C22)</f>
        <v>51934.75</v>
      </c>
      <c r="D13" s="18">
        <f t="shared" si="0"/>
        <v>51947.75</v>
      </c>
      <c r="E13" s="18">
        <f>SUM(E14:E22)</f>
        <v>7816.9500000000007</v>
      </c>
      <c r="F13" s="18">
        <f>SUM(F14:F22)</f>
        <v>7816.9500000000007</v>
      </c>
      <c r="G13" s="18">
        <f t="shared" si="1"/>
        <v>44130.8</v>
      </c>
      <c r="H13" s="25">
        <v>0</v>
      </c>
    </row>
    <row r="14" spans="1:8" x14ac:dyDescent="0.2">
      <c r="A14" s="26" t="s">
        <v>72</v>
      </c>
      <c r="B14" s="7">
        <v>3</v>
      </c>
      <c r="C14" s="7">
        <v>16857</v>
      </c>
      <c r="D14" s="7">
        <f t="shared" si="0"/>
        <v>16860</v>
      </c>
      <c r="E14" s="7">
        <v>2361.02</v>
      </c>
      <c r="F14" s="7">
        <v>2361.02</v>
      </c>
      <c r="G14" s="7">
        <f t="shared" si="1"/>
        <v>14498.98</v>
      </c>
      <c r="H14" s="13">
        <v>2100</v>
      </c>
    </row>
    <row r="15" spans="1:8" x14ac:dyDescent="0.2">
      <c r="A15" s="26" t="s">
        <v>73</v>
      </c>
      <c r="B15" s="7">
        <v>0</v>
      </c>
      <c r="C15" s="7">
        <v>0</v>
      </c>
      <c r="D15" s="7">
        <f t="shared" si="0"/>
        <v>0</v>
      </c>
      <c r="E15" s="7">
        <v>0</v>
      </c>
      <c r="F15" s="7">
        <v>0</v>
      </c>
      <c r="G15" s="7">
        <f t="shared" si="1"/>
        <v>0</v>
      </c>
      <c r="H15" s="13">
        <v>2200</v>
      </c>
    </row>
    <row r="16" spans="1:8" x14ac:dyDescent="0.2">
      <c r="A16" s="26" t="s">
        <v>74</v>
      </c>
      <c r="B16" s="7">
        <v>0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  <c r="H16" s="13">
        <v>2300</v>
      </c>
    </row>
    <row r="17" spans="1:8" x14ac:dyDescent="0.2">
      <c r="A17" s="26" t="s">
        <v>75</v>
      </c>
      <c r="B17" s="7">
        <v>3</v>
      </c>
      <c r="C17" s="7">
        <v>7378.75</v>
      </c>
      <c r="D17" s="7">
        <f t="shared" si="0"/>
        <v>7381.75</v>
      </c>
      <c r="E17" s="7">
        <v>0</v>
      </c>
      <c r="F17" s="7">
        <v>0</v>
      </c>
      <c r="G17" s="7">
        <f t="shared" si="1"/>
        <v>7381.75</v>
      </c>
      <c r="H17" s="13">
        <v>2400</v>
      </c>
    </row>
    <row r="18" spans="1:8" x14ac:dyDescent="0.2">
      <c r="A18" s="26" t="s">
        <v>76</v>
      </c>
      <c r="B18" s="7">
        <v>1</v>
      </c>
      <c r="C18" s="7">
        <v>0</v>
      </c>
      <c r="D18" s="7">
        <f t="shared" si="0"/>
        <v>1</v>
      </c>
      <c r="E18" s="7">
        <v>0</v>
      </c>
      <c r="F18" s="7">
        <v>0</v>
      </c>
      <c r="G18" s="7">
        <f t="shared" si="1"/>
        <v>1</v>
      </c>
      <c r="H18" s="13">
        <v>2500</v>
      </c>
    </row>
    <row r="19" spans="1:8" x14ac:dyDescent="0.2">
      <c r="A19" s="26" t="s">
        <v>77</v>
      </c>
      <c r="B19" s="7">
        <v>1</v>
      </c>
      <c r="C19" s="7">
        <v>8239</v>
      </c>
      <c r="D19" s="7">
        <f t="shared" si="0"/>
        <v>8240</v>
      </c>
      <c r="E19" s="7">
        <v>85.13</v>
      </c>
      <c r="F19" s="7">
        <v>85.13</v>
      </c>
      <c r="G19" s="7">
        <f t="shared" si="1"/>
        <v>8154.87</v>
      </c>
      <c r="H19" s="13">
        <v>2600</v>
      </c>
    </row>
    <row r="20" spans="1:8" x14ac:dyDescent="0.2">
      <c r="A20" s="26" t="s">
        <v>78</v>
      </c>
      <c r="B20" s="7">
        <v>1</v>
      </c>
      <c r="C20" s="7">
        <v>9679</v>
      </c>
      <c r="D20" s="7">
        <f t="shared" si="0"/>
        <v>9680</v>
      </c>
      <c r="E20" s="7">
        <v>5370.8</v>
      </c>
      <c r="F20" s="7">
        <v>5370.8</v>
      </c>
      <c r="G20" s="7">
        <f t="shared" si="1"/>
        <v>4309.2</v>
      </c>
      <c r="H20" s="13">
        <v>2700</v>
      </c>
    </row>
    <row r="21" spans="1:8" x14ac:dyDescent="0.2">
      <c r="A21" s="26" t="s">
        <v>79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1"/>
        <v>0</v>
      </c>
      <c r="H21" s="13">
        <v>2800</v>
      </c>
    </row>
    <row r="22" spans="1:8" x14ac:dyDescent="0.2">
      <c r="A22" s="26" t="s">
        <v>80</v>
      </c>
      <c r="B22" s="7">
        <v>4</v>
      </c>
      <c r="C22" s="7">
        <v>9781</v>
      </c>
      <c r="D22" s="7">
        <f t="shared" si="0"/>
        <v>9785</v>
      </c>
      <c r="E22" s="7">
        <v>0</v>
      </c>
      <c r="F22" s="7">
        <v>0</v>
      </c>
      <c r="G22" s="7">
        <f t="shared" si="1"/>
        <v>9785</v>
      </c>
      <c r="H22" s="13">
        <v>2900</v>
      </c>
    </row>
    <row r="23" spans="1:8" x14ac:dyDescent="0.2">
      <c r="A23" s="24" t="s">
        <v>64</v>
      </c>
      <c r="B23" s="18">
        <f>SUM(B24:B32)</f>
        <v>8939.1</v>
      </c>
      <c r="C23" s="18">
        <f>SUM(C24:C32)</f>
        <v>69420.929999999993</v>
      </c>
      <c r="D23" s="18">
        <f t="shared" si="0"/>
        <v>78360.03</v>
      </c>
      <c r="E23" s="18">
        <f>SUM(E24:E32)</f>
        <v>14430.1</v>
      </c>
      <c r="F23" s="18">
        <f>SUM(F24:F32)</f>
        <v>14430.1</v>
      </c>
      <c r="G23" s="18">
        <f t="shared" si="1"/>
        <v>63929.93</v>
      </c>
      <c r="H23" s="25">
        <v>0</v>
      </c>
    </row>
    <row r="24" spans="1:8" x14ac:dyDescent="0.2">
      <c r="A24" s="26" t="s">
        <v>81</v>
      </c>
      <c r="B24" s="7">
        <v>3503</v>
      </c>
      <c r="C24" s="7">
        <v>6022.76</v>
      </c>
      <c r="D24" s="7">
        <f t="shared" si="0"/>
        <v>9525.76</v>
      </c>
      <c r="E24" s="7">
        <v>1755</v>
      </c>
      <c r="F24" s="7">
        <v>1755</v>
      </c>
      <c r="G24" s="7">
        <f t="shared" si="1"/>
        <v>7770.76</v>
      </c>
      <c r="H24" s="13">
        <v>3100</v>
      </c>
    </row>
    <row r="25" spans="1:8" x14ac:dyDescent="0.2">
      <c r="A25" s="26" t="s">
        <v>82</v>
      </c>
      <c r="B25" s="7">
        <v>0</v>
      </c>
      <c r="C25" s="7">
        <v>0</v>
      </c>
      <c r="D25" s="7">
        <f t="shared" si="0"/>
        <v>0</v>
      </c>
      <c r="E25" s="7">
        <v>0</v>
      </c>
      <c r="F25" s="7">
        <v>0</v>
      </c>
      <c r="G25" s="7">
        <f t="shared" si="1"/>
        <v>0</v>
      </c>
      <c r="H25" s="13">
        <v>3200</v>
      </c>
    </row>
    <row r="26" spans="1:8" x14ac:dyDescent="0.2">
      <c r="A26" s="26" t="s">
        <v>83</v>
      </c>
      <c r="B26" s="7">
        <v>3</v>
      </c>
      <c r="C26" s="7">
        <v>9268</v>
      </c>
      <c r="D26" s="7">
        <f t="shared" si="0"/>
        <v>9271</v>
      </c>
      <c r="E26" s="7">
        <v>0</v>
      </c>
      <c r="F26" s="7">
        <v>0</v>
      </c>
      <c r="G26" s="7">
        <f t="shared" si="1"/>
        <v>9271</v>
      </c>
      <c r="H26" s="13">
        <v>3300</v>
      </c>
    </row>
    <row r="27" spans="1:8" x14ac:dyDescent="0.2">
      <c r="A27" s="26" t="s">
        <v>84</v>
      </c>
      <c r="B27" s="7">
        <v>2</v>
      </c>
      <c r="C27" s="7">
        <v>5132.41</v>
      </c>
      <c r="D27" s="7">
        <f t="shared" si="0"/>
        <v>5134.41</v>
      </c>
      <c r="E27" s="7">
        <v>1740</v>
      </c>
      <c r="F27" s="7">
        <v>1740</v>
      </c>
      <c r="G27" s="7">
        <f t="shared" si="1"/>
        <v>3394.41</v>
      </c>
      <c r="H27" s="13">
        <v>3400</v>
      </c>
    </row>
    <row r="28" spans="1:8" x14ac:dyDescent="0.2">
      <c r="A28" s="26" t="s">
        <v>85</v>
      </c>
      <c r="B28" s="7">
        <v>1</v>
      </c>
      <c r="C28" s="7">
        <v>2059</v>
      </c>
      <c r="D28" s="7">
        <f t="shared" si="0"/>
        <v>2060</v>
      </c>
      <c r="E28" s="7">
        <v>0</v>
      </c>
      <c r="F28" s="7">
        <v>0</v>
      </c>
      <c r="G28" s="7">
        <f t="shared" si="1"/>
        <v>2060</v>
      </c>
      <c r="H28" s="13">
        <v>3500</v>
      </c>
    </row>
    <row r="29" spans="1:8" x14ac:dyDescent="0.2">
      <c r="A29" s="26" t="s">
        <v>86</v>
      </c>
      <c r="B29" s="7">
        <v>2</v>
      </c>
      <c r="C29" s="7">
        <v>2099</v>
      </c>
      <c r="D29" s="7">
        <f t="shared" si="0"/>
        <v>2101</v>
      </c>
      <c r="E29" s="7">
        <v>0</v>
      </c>
      <c r="F29" s="7">
        <v>0</v>
      </c>
      <c r="G29" s="7">
        <f t="shared" si="1"/>
        <v>2101</v>
      </c>
      <c r="H29" s="13">
        <v>3600</v>
      </c>
    </row>
    <row r="30" spans="1:8" x14ac:dyDescent="0.2">
      <c r="A30" s="26" t="s">
        <v>87</v>
      </c>
      <c r="B30" s="7">
        <v>1</v>
      </c>
      <c r="C30" s="7">
        <v>5149</v>
      </c>
      <c r="D30" s="7">
        <f t="shared" si="0"/>
        <v>5150</v>
      </c>
      <c r="E30" s="7">
        <v>1010</v>
      </c>
      <c r="F30" s="7">
        <v>1010</v>
      </c>
      <c r="G30" s="7">
        <f t="shared" si="1"/>
        <v>4140</v>
      </c>
      <c r="H30" s="13">
        <v>3700</v>
      </c>
    </row>
    <row r="31" spans="1:8" x14ac:dyDescent="0.2">
      <c r="A31" s="26" t="s">
        <v>88</v>
      </c>
      <c r="B31" s="7">
        <v>2</v>
      </c>
      <c r="C31" s="7">
        <v>10213.84</v>
      </c>
      <c r="D31" s="7">
        <f t="shared" si="0"/>
        <v>10215.84</v>
      </c>
      <c r="E31" s="7">
        <v>1308.0999999999999</v>
      </c>
      <c r="F31" s="7">
        <v>1308.0999999999999</v>
      </c>
      <c r="G31" s="7">
        <f t="shared" si="1"/>
        <v>8907.74</v>
      </c>
      <c r="H31" s="13">
        <v>3800</v>
      </c>
    </row>
    <row r="32" spans="1:8" x14ac:dyDescent="0.2">
      <c r="A32" s="26" t="s">
        <v>18</v>
      </c>
      <c r="B32" s="7">
        <v>5425.1</v>
      </c>
      <c r="C32" s="7">
        <v>29476.92</v>
      </c>
      <c r="D32" s="7">
        <f t="shared" si="0"/>
        <v>34902.019999999997</v>
      </c>
      <c r="E32" s="7">
        <v>8617</v>
      </c>
      <c r="F32" s="7">
        <v>8617</v>
      </c>
      <c r="G32" s="7">
        <f t="shared" si="1"/>
        <v>26285.019999999997</v>
      </c>
      <c r="H32" s="13">
        <v>3900</v>
      </c>
    </row>
    <row r="33" spans="1:8" x14ac:dyDescent="0.2">
      <c r="A33" s="24" t="s">
        <v>130</v>
      </c>
      <c r="B33" s="18">
        <f>SUM(B34:B42)</f>
        <v>0</v>
      </c>
      <c r="C33" s="18">
        <f>SUM(C34:C42)</f>
        <v>0</v>
      </c>
      <c r="D33" s="18">
        <f t="shared" si="0"/>
        <v>0</v>
      </c>
      <c r="E33" s="18">
        <f>SUM(E34:E42)</f>
        <v>0</v>
      </c>
      <c r="F33" s="18">
        <f>SUM(F34:F42)</f>
        <v>0</v>
      </c>
      <c r="G33" s="18">
        <f t="shared" si="1"/>
        <v>0</v>
      </c>
      <c r="H33" s="25">
        <v>0</v>
      </c>
    </row>
    <row r="34" spans="1:8" x14ac:dyDescent="0.2">
      <c r="A34" s="26" t="s">
        <v>89</v>
      </c>
      <c r="B34" s="7">
        <v>0</v>
      </c>
      <c r="C34" s="7">
        <v>0</v>
      </c>
      <c r="D34" s="7">
        <f t="shared" si="0"/>
        <v>0</v>
      </c>
      <c r="E34" s="7">
        <v>0</v>
      </c>
      <c r="F34" s="7">
        <v>0</v>
      </c>
      <c r="G34" s="7">
        <f t="shared" si="1"/>
        <v>0</v>
      </c>
      <c r="H34" s="13">
        <v>4100</v>
      </c>
    </row>
    <row r="35" spans="1:8" x14ac:dyDescent="0.2">
      <c r="A35" s="26" t="s">
        <v>90</v>
      </c>
      <c r="B35" s="7">
        <v>0</v>
      </c>
      <c r="C35" s="7">
        <v>0</v>
      </c>
      <c r="D35" s="7">
        <f t="shared" si="0"/>
        <v>0</v>
      </c>
      <c r="E35" s="7">
        <v>0</v>
      </c>
      <c r="F35" s="7">
        <v>0</v>
      </c>
      <c r="G35" s="7">
        <f t="shared" si="1"/>
        <v>0</v>
      </c>
      <c r="H35" s="13">
        <v>4200</v>
      </c>
    </row>
    <row r="36" spans="1:8" x14ac:dyDescent="0.2">
      <c r="A36" s="26" t="s">
        <v>91</v>
      </c>
      <c r="B36" s="7">
        <v>0</v>
      </c>
      <c r="C36" s="7">
        <v>0</v>
      </c>
      <c r="D36" s="7">
        <f t="shared" si="0"/>
        <v>0</v>
      </c>
      <c r="E36" s="7">
        <v>0</v>
      </c>
      <c r="F36" s="7">
        <v>0</v>
      </c>
      <c r="G36" s="7">
        <f t="shared" si="1"/>
        <v>0</v>
      </c>
      <c r="H36" s="13">
        <v>4300</v>
      </c>
    </row>
    <row r="37" spans="1:8" x14ac:dyDescent="0.2">
      <c r="A37" s="26" t="s">
        <v>92</v>
      </c>
      <c r="B37" s="7">
        <v>0</v>
      </c>
      <c r="C37" s="7">
        <v>0</v>
      </c>
      <c r="D37" s="7">
        <f t="shared" si="0"/>
        <v>0</v>
      </c>
      <c r="E37" s="7">
        <v>0</v>
      </c>
      <c r="F37" s="7">
        <v>0</v>
      </c>
      <c r="G37" s="7">
        <f t="shared" si="1"/>
        <v>0</v>
      </c>
      <c r="H37" s="13">
        <v>4400</v>
      </c>
    </row>
    <row r="38" spans="1:8" x14ac:dyDescent="0.2">
      <c r="A38" s="26" t="s">
        <v>39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  <c r="H38" s="13">
        <v>4500</v>
      </c>
    </row>
    <row r="39" spans="1:8" x14ac:dyDescent="0.2">
      <c r="A39" s="26" t="s">
        <v>93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  <c r="H39" s="13">
        <v>4600</v>
      </c>
    </row>
    <row r="40" spans="1:8" x14ac:dyDescent="0.2">
      <c r="A40" s="26" t="s">
        <v>94</v>
      </c>
      <c r="B40" s="7">
        <v>0</v>
      </c>
      <c r="C40" s="7">
        <v>0</v>
      </c>
      <c r="D40" s="7">
        <f t="shared" si="0"/>
        <v>0</v>
      </c>
      <c r="E40" s="7">
        <v>0</v>
      </c>
      <c r="F40" s="7">
        <v>0</v>
      </c>
      <c r="G40" s="7">
        <f t="shared" si="1"/>
        <v>0</v>
      </c>
      <c r="H40" s="13">
        <v>4700</v>
      </c>
    </row>
    <row r="41" spans="1:8" x14ac:dyDescent="0.2">
      <c r="A41" s="26" t="s">
        <v>35</v>
      </c>
      <c r="B41" s="7">
        <v>0</v>
      </c>
      <c r="C41" s="7">
        <v>0</v>
      </c>
      <c r="D41" s="7">
        <f t="shared" si="0"/>
        <v>0</v>
      </c>
      <c r="E41" s="7">
        <v>0</v>
      </c>
      <c r="F41" s="7">
        <v>0</v>
      </c>
      <c r="G41" s="7">
        <f t="shared" si="1"/>
        <v>0</v>
      </c>
      <c r="H41" s="13">
        <v>4800</v>
      </c>
    </row>
    <row r="42" spans="1:8" x14ac:dyDescent="0.2">
      <c r="A42" s="26" t="s">
        <v>95</v>
      </c>
      <c r="B42" s="7">
        <v>0</v>
      </c>
      <c r="C42" s="7">
        <v>0</v>
      </c>
      <c r="D42" s="7">
        <f t="shared" si="0"/>
        <v>0</v>
      </c>
      <c r="E42" s="7">
        <v>0</v>
      </c>
      <c r="F42" s="7">
        <v>0</v>
      </c>
      <c r="G42" s="7">
        <f t="shared" si="1"/>
        <v>0</v>
      </c>
      <c r="H42" s="13">
        <v>4900</v>
      </c>
    </row>
    <row r="43" spans="1:8" x14ac:dyDescent="0.2">
      <c r="A43" s="24" t="s">
        <v>131</v>
      </c>
      <c r="B43" s="18">
        <f>SUM(B44:B52)</f>
        <v>5</v>
      </c>
      <c r="C43" s="18">
        <f>SUM(C44:C52)</f>
        <v>56225.14</v>
      </c>
      <c r="D43" s="18">
        <f t="shared" si="0"/>
        <v>56230.14</v>
      </c>
      <c r="E43" s="18">
        <f>SUM(E44:E52)</f>
        <v>24585</v>
      </c>
      <c r="F43" s="18">
        <f>SUM(F44:F52)</f>
        <v>24585</v>
      </c>
      <c r="G43" s="18">
        <f t="shared" si="1"/>
        <v>31645.14</v>
      </c>
      <c r="H43" s="25">
        <v>0</v>
      </c>
    </row>
    <row r="44" spans="1:8" x14ac:dyDescent="0.2">
      <c r="A44" s="6" t="s">
        <v>96</v>
      </c>
      <c r="B44" s="7">
        <v>2</v>
      </c>
      <c r="C44" s="7">
        <v>51076.14</v>
      </c>
      <c r="D44" s="7">
        <f t="shared" si="0"/>
        <v>51078.14</v>
      </c>
      <c r="E44" s="7">
        <v>24585</v>
      </c>
      <c r="F44" s="7">
        <v>24585</v>
      </c>
      <c r="G44" s="7">
        <f t="shared" si="1"/>
        <v>26493.14</v>
      </c>
      <c r="H44" s="13">
        <v>5100</v>
      </c>
    </row>
    <row r="45" spans="1:8" x14ac:dyDescent="0.2">
      <c r="A45" s="26" t="s">
        <v>97</v>
      </c>
      <c r="B45" s="7">
        <v>1</v>
      </c>
      <c r="C45" s="7">
        <v>5149</v>
      </c>
      <c r="D45" s="7">
        <f t="shared" si="0"/>
        <v>5150</v>
      </c>
      <c r="E45" s="7">
        <v>0</v>
      </c>
      <c r="F45" s="7">
        <v>0</v>
      </c>
      <c r="G45" s="7">
        <f t="shared" si="1"/>
        <v>5150</v>
      </c>
      <c r="H45" s="13">
        <v>5200</v>
      </c>
    </row>
    <row r="46" spans="1:8" x14ac:dyDescent="0.2">
      <c r="A46" s="26" t="s">
        <v>98</v>
      </c>
      <c r="B46" s="7">
        <v>0</v>
      </c>
      <c r="C46" s="7">
        <v>0</v>
      </c>
      <c r="D46" s="7">
        <f t="shared" si="0"/>
        <v>0</v>
      </c>
      <c r="E46" s="7">
        <v>0</v>
      </c>
      <c r="F46" s="7">
        <v>0</v>
      </c>
      <c r="G46" s="7">
        <f t="shared" si="1"/>
        <v>0</v>
      </c>
      <c r="H46" s="13">
        <v>5300</v>
      </c>
    </row>
    <row r="47" spans="1:8" x14ac:dyDescent="0.2">
      <c r="A47" s="26" t="s">
        <v>99</v>
      </c>
      <c r="B47" s="7">
        <v>1</v>
      </c>
      <c r="C47" s="7">
        <v>0</v>
      </c>
      <c r="D47" s="7">
        <f t="shared" si="0"/>
        <v>1</v>
      </c>
      <c r="E47" s="7">
        <v>0</v>
      </c>
      <c r="F47" s="7">
        <v>0</v>
      </c>
      <c r="G47" s="7">
        <f t="shared" si="1"/>
        <v>1</v>
      </c>
      <c r="H47" s="13">
        <v>5400</v>
      </c>
    </row>
    <row r="48" spans="1:8" x14ac:dyDescent="0.2">
      <c r="A48" s="26" t="s">
        <v>100</v>
      </c>
      <c r="B48" s="7">
        <v>0</v>
      </c>
      <c r="C48" s="7">
        <v>0</v>
      </c>
      <c r="D48" s="7">
        <f t="shared" si="0"/>
        <v>0</v>
      </c>
      <c r="E48" s="7">
        <v>0</v>
      </c>
      <c r="F48" s="7">
        <v>0</v>
      </c>
      <c r="G48" s="7">
        <f t="shared" si="1"/>
        <v>0</v>
      </c>
      <c r="H48" s="13">
        <v>5500</v>
      </c>
    </row>
    <row r="49" spans="1:8" x14ac:dyDescent="0.2">
      <c r="A49" s="26" t="s">
        <v>101</v>
      </c>
      <c r="B49" s="7">
        <v>1</v>
      </c>
      <c r="C49" s="7">
        <v>0</v>
      </c>
      <c r="D49" s="7">
        <f t="shared" si="0"/>
        <v>1</v>
      </c>
      <c r="E49" s="7">
        <v>0</v>
      </c>
      <c r="F49" s="7">
        <v>0</v>
      </c>
      <c r="G49" s="7">
        <f t="shared" si="1"/>
        <v>1</v>
      </c>
      <c r="H49" s="13">
        <v>5600</v>
      </c>
    </row>
    <row r="50" spans="1:8" x14ac:dyDescent="0.2">
      <c r="A50" s="26" t="s">
        <v>102</v>
      </c>
      <c r="B50" s="7">
        <v>0</v>
      </c>
      <c r="C50" s="7">
        <v>0</v>
      </c>
      <c r="D50" s="7">
        <f t="shared" si="0"/>
        <v>0</v>
      </c>
      <c r="E50" s="7">
        <v>0</v>
      </c>
      <c r="F50" s="7">
        <v>0</v>
      </c>
      <c r="G50" s="7">
        <f t="shared" si="1"/>
        <v>0</v>
      </c>
      <c r="H50" s="13">
        <v>5700</v>
      </c>
    </row>
    <row r="51" spans="1:8" x14ac:dyDescent="0.2">
      <c r="A51" s="26" t="s">
        <v>103</v>
      </c>
      <c r="B51" s="7">
        <v>0</v>
      </c>
      <c r="C51" s="7">
        <v>0</v>
      </c>
      <c r="D51" s="7">
        <f t="shared" si="0"/>
        <v>0</v>
      </c>
      <c r="E51" s="7">
        <v>0</v>
      </c>
      <c r="F51" s="7">
        <v>0</v>
      </c>
      <c r="G51" s="7">
        <f t="shared" si="1"/>
        <v>0</v>
      </c>
      <c r="H51" s="13">
        <v>5800</v>
      </c>
    </row>
    <row r="52" spans="1:8" x14ac:dyDescent="0.2">
      <c r="A52" s="26" t="s">
        <v>104</v>
      </c>
      <c r="B52" s="7">
        <v>0</v>
      </c>
      <c r="C52" s="7">
        <v>0</v>
      </c>
      <c r="D52" s="7">
        <f t="shared" si="0"/>
        <v>0</v>
      </c>
      <c r="E52" s="7">
        <v>0</v>
      </c>
      <c r="F52" s="7">
        <v>0</v>
      </c>
      <c r="G52" s="7">
        <f t="shared" si="1"/>
        <v>0</v>
      </c>
      <c r="H52" s="13">
        <v>5900</v>
      </c>
    </row>
    <row r="53" spans="1:8" x14ac:dyDescent="0.2">
      <c r="A53" s="24" t="s">
        <v>65</v>
      </c>
      <c r="B53" s="18">
        <f>SUM(B54:B56)</f>
        <v>14215.37</v>
      </c>
      <c r="C53" s="18">
        <f>SUM(C54:C56)</f>
        <v>355857.6</v>
      </c>
      <c r="D53" s="18">
        <f t="shared" si="0"/>
        <v>370072.97</v>
      </c>
      <c r="E53" s="18">
        <f>SUM(E54:E56)</f>
        <v>0</v>
      </c>
      <c r="F53" s="18">
        <f>SUM(F54:F56)</f>
        <v>0</v>
      </c>
      <c r="G53" s="18">
        <f t="shared" si="1"/>
        <v>370072.97</v>
      </c>
      <c r="H53" s="25">
        <v>0</v>
      </c>
    </row>
    <row r="54" spans="1:8" x14ac:dyDescent="0.2">
      <c r="A54" s="26" t="s">
        <v>105</v>
      </c>
      <c r="B54" s="7">
        <v>0</v>
      </c>
      <c r="C54" s="7">
        <v>0</v>
      </c>
      <c r="D54" s="7">
        <f t="shared" si="0"/>
        <v>0</v>
      </c>
      <c r="E54" s="7">
        <v>0</v>
      </c>
      <c r="F54" s="7">
        <v>0</v>
      </c>
      <c r="G54" s="7">
        <f t="shared" si="1"/>
        <v>0</v>
      </c>
      <c r="H54" s="13">
        <v>6100</v>
      </c>
    </row>
    <row r="55" spans="1:8" x14ac:dyDescent="0.2">
      <c r="A55" s="26" t="s">
        <v>106</v>
      </c>
      <c r="B55" s="7">
        <v>0</v>
      </c>
      <c r="C55" s="7">
        <v>0</v>
      </c>
      <c r="D55" s="7">
        <f t="shared" si="0"/>
        <v>0</v>
      </c>
      <c r="E55" s="7">
        <v>0</v>
      </c>
      <c r="F55" s="7">
        <v>0</v>
      </c>
      <c r="G55" s="7">
        <f t="shared" si="1"/>
        <v>0</v>
      </c>
      <c r="H55" s="13">
        <v>6200</v>
      </c>
    </row>
    <row r="56" spans="1:8" x14ac:dyDescent="0.2">
      <c r="A56" s="26" t="s">
        <v>107</v>
      </c>
      <c r="B56" s="7">
        <v>14215.37</v>
      </c>
      <c r="C56" s="7">
        <v>355857.6</v>
      </c>
      <c r="D56" s="7">
        <f t="shared" si="0"/>
        <v>370072.97</v>
      </c>
      <c r="E56" s="7">
        <v>0</v>
      </c>
      <c r="F56" s="7">
        <v>0</v>
      </c>
      <c r="G56" s="7">
        <f t="shared" si="1"/>
        <v>370072.97</v>
      </c>
      <c r="H56" s="13">
        <v>6300</v>
      </c>
    </row>
    <row r="57" spans="1:8" x14ac:dyDescent="0.2">
      <c r="A57" s="24" t="s">
        <v>132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  <c r="H57" s="25">
        <v>0</v>
      </c>
    </row>
    <row r="58" spans="1:8" x14ac:dyDescent="0.2">
      <c r="A58" s="26" t="s">
        <v>108</v>
      </c>
      <c r="B58" s="7">
        <v>0</v>
      </c>
      <c r="C58" s="7">
        <v>0</v>
      </c>
      <c r="D58" s="7">
        <f t="shared" si="0"/>
        <v>0</v>
      </c>
      <c r="E58" s="7">
        <v>0</v>
      </c>
      <c r="F58" s="7">
        <v>0</v>
      </c>
      <c r="G58" s="7">
        <f t="shared" si="1"/>
        <v>0</v>
      </c>
      <c r="H58" s="13">
        <v>7100</v>
      </c>
    </row>
    <row r="59" spans="1:8" x14ac:dyDescent="0.2">
      <c r="A59" s="26" t="s">
        <v>109</v>
      </c>
      <c r="B59" s="7">
        <v>0</v>
      </c>
      <c r="C59" s="7">
        <v>0</v>
      </c>
      <c r="D59" s="7">
        <f t="shared" si="0"/>
        <v>0</v>
      </c>
      <c r="E59" s="7">
        <v>0</v>
      </c>
      <c r="F59" s="7">
        <v>0</v>
      </c>
      <c r="G59" s="7">
        <f t="shared" si="1"/>
        <v>0</v>
      </c>
      <c r="H59" s="13">
        <v>7200</v>
      </c>
    </row>
    <row r="60" spans="1:8" x14ac:dyDescent="0.2">
      <c r="A60" s="26" t="s">
        <v>110</v>
      </c>
      <c r="B60" s="7">
        <v>0</v>
      </c>
      <c r="C60" s="7">
        <v>0</v>
      </c>
      <c r="D60" s="7">
        <f t="shared" si="0"/>
        <v>0</v>
      </c>
      <c r="E60" s="7">
        <v>0</v>
      </c>
      <c r="F60" s="7">
        <v>0</v>
      </c>
      <c r="G60" s="7">
        <f t="shared" si="1"/>
        <v>0</v>
      </c>
      <c r="H60" s="13">
        <v>7300</v>
      </c>
    </row>
    <row r="61" spans="1:8" x14ac:dyDescent="0.2">
      <c r="A61" s="26" t="s">
        <v>111</v>
      </c>
      <c r="B61" s="7">
        <v>0</v>
      </c>
      <c r="C61" s="7">
        <v>0</v>
      </c>
      <c r="D61" s="7">
        <f t="shared" si="0"/>
        <v>0</v>
      </c>
      <c r="E61" s="7">
        <v>0</v>
      </c>
      <c r="F61" s="7">
        <v>0</v>
      </c>
      <c r="G61" s="7">
        <f t="shared" si="1"/>
        <v>0</v>
      </c>
      <c r="H61" s="13">
        <v>7400</v>
      </c>
    </row>
    <row r="62" spans="1:8" x14ac:dyDescent="0.2">
      <c r="A62" s="26" t="s">
        <v>112</v>
      </c>
      <c r="B62" s="7">
        <v>0</v>
      </c>
      <c r="C62" s="7">
        <v>0</v>
      </c>
      <c r="D62" s="7">
        <f t="shared" si="0"/>
        <v>0</v>
      </c>
      <c r="E62" s="7">
        <v>0</v>
      </c>
      <c r="F62" s="7">
        <v>0</v>
      </c>
      <c r="G62" s="7">
        <f t="shared" si="1"/>
        <v>0</v>
      </c>
      <c r="H62" s="13">
        <v>7500</v>
      </c>
    </row>
    <row r="63" spans="1:8" x14ac:dyDescent="0.2">
      <c r="A63" s="26" t="s">
        <v>113</v>
      </c>
      <c r="B63" s="7">
        <v>0</v>
      </c>
      <c r="C63" s="7">
        <v>0</v>
      </c>
      <c r="D63" s="7">
        <f t="shared" si="0"/>
        <v>0</v>
      </c>
      <c r="E63" s="7">
        <v>0</v>
      </c>
      <c r="F63" s="7">
        <v>0</v>
      </c>
      <c r="G63" s="7">
        <f t="shared" si="1"/>
        <v>0</v>
      </c>
      <c r="H63" s="13">
        <v>7600</v>
      </c>
    </row>
    <row r="64" spans="1:8" x14ac:dyDescent="0.2">
      <c r="A64" s="26" t="s">
        <v>114</v>
      </c>
      <c r="B64" s="7">
        <v>0</v>
      </c>
      <c r="C64" s="7">
        <v>0</v>
      </c>
      <c r="D64" s="7">
        <f t="shared" si="0"/>
        <v>0</v>
      </c>
      <c r="E64" s="7">
        <v>0</v>
      </c>
      <c r="F64" s="7">
        <v>0</v>
      </c>
      <c r="G64" s="7">
        <f t="shared" si="1"/>
        <v>0</v>
      </c>
      <c r="H64" s="13">
        <v>7900</v>
      </c>
    </row>
    <row r="65" spans="1:8" x14ac:dyDescent="0.2">
      <c r="A65" s="24" t="s">
        <v>133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  <c r="H65" s="25">
        <v>0</v>
      </c>
    </row>
    <row r="66" spans="1:8" x14ac:dyDescent="0.2">
      <c r="A66" s="26" t="s">
        <v>36</v>
      </c>
      <c r="B66" s="7">
        <v>0</v>
      </c>
      <c r="C66" s="7">
        <v>0</v>
      </c>
      <c r="D66" s="7">
        <f t="shared" si="0"/>
        <v>0</v>
      </c>
      <c r="E66" s="7">
        <v>0</v>
      </c>
      <c r="F66" s="7">
        <v>0</v>
      </c>
      <c r="G66" s="7">
        <f t="shared" si="1"/>
        <v>0</v>
      </c>
      <c r="H66" s="13">
        <v>8100</v>
      </c>
    </row>
    <row r="67" spans="1:8" x14ac:dyDescent="0.2">
      <c r="A67" s="26" t="s">
        <v>37</v>
      </c>
      <c r="B67" s="7">
        <v>0</v>
      </c>
      <c r="C67" s="7">
        <v>0</v>
      </c>
      <c r="D67" s="7">
        <f t="shared" si="0"/>
        <v>0</v>
      </c>
      <c r="E67" s="7">
        <v>0</v>
      </c>
      <c r="F67" s="7">
        <v>0</v>
      </c>
      <c r="G67" s="7">
        <f t="shared" si="1"/>
        <v>0</v>
      </c>
      <c r="H67" s="13">
        <v>8300</v>
      </c>
    </row>
    <row r="68" spans="1:8" x14ac:dyDescent="0.2">
      <c r="A68" s="26" t="s">
        <v>38</v>
      </c>
      <c r="B68" s="7">
        <v>0</v>
      </c>
      <c r="C68" s="7">
        <v>0</v>
      </c>
      <c r="D68" s="7">
        <f t="shared" si="0"/>
        <v>0</v>
      </c>
      <c r="E68" s="7">
        <v>0</v>
      </c>
      <c r="F68" s="7">
        <v>0</v>
      </c>
      <c r="G68" s="7">
        <f t="shared" si="1"/>
        <v>0</v>
      </c>
      <c r="H68" s="13">
        <v>8500</v>
      </c>
    </row>
    <row r="69" spans="1:8" x14ac:dyDescent="0.2">
      <c r="A69" s="24" t="s">
        <v>66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  <c r="H69" s="25">
        <v>0</v>
      </c>
    </row>
    <row r="70" spans="1:8" x14ac:dyDescent="0.2">
      <c r="A70" s="26" t="s">
        <v>115</v>
      </c>
      <c r="B70" s="7">
        <v>0</v>
      </c>
      <c r="C70" s="7">
        <v>0</v>
      </c>
      <c r="D70" s="7">
        <f t="shared" ref="D70:D76" si="2">B70+C70</f>
        <v>0</v>
      </c>
      <c r="E70" s="7">
        <v>0</v>
      </c>
      <c r="F70" s="7">
        <v>0</v>
      </c>
      <c r="G70" s="7">
        <f t="shared" ref="G70:G76" si="3">D70-E70</f>
        <v>0</v>
      </c>
      <c r="H70" s="13">
        <v>9100</v>
      </c>
    </row>
    <row r="71" spans="1:8" x14ac:dyDescent="0.2">
      <c r="A71" s="26" t="s">
        <v>116</v>
      </c>
      <c r="B71" s="7">
        <v>0</v>
      </c>
      <c r="C71" s="7">
        <v>0</v>
      </c>
      <c r="D71" s="7">
        <f t="shared" si="2"/>
        <v>0</v>
      </c>
      <c r="E71" s="7">
        <v>0</v>
      </c>
      <c r="F71" s="7">
        <v>0</v>
      </c>
      <c r="G71" s="7">
        <f t="shared" si="3"/>
        <v>0</v>
      </c>
      <c r="H71" s="13">
        <v>9200</v>
      </c>
    </row>
    <row r="72" spans="1:8" x14ac:dyDescent="0.2">
      <c r="A72" s="26" t="s">
        <v>117</v>
      </c>
      <c r="B72" s="7">
        <v>0</v>
      </c>
      <c r="C72" s="7">
        <v>0</v>
      </c>
      <c r="D72" s="7">
        <f t="shared" si="2"/>
        <v>0</v>
      </c>
      <c r="E72" s="7">
        <v>0</v>
      </c>
      <c r="F72" s="7">
        <v>0</v>
      </c>
      <c r="G72" s="7">
        <f t="shared" si="3"/>
        <v>0</v>
      </c>
      <c r="H72" s="13">
        <v>9300</v>
      </c>
    </row>
    <row r="73" spans="1:8" x14ac:dyDescent="0.2">
      <c r="A73" s="26" t="s">
        <v>118</v>
      </c>
      <c r="B73" s="7">
        <v>0</v>
      </c>
      <c r="C73" s="7">
        <v>0</v>
      </c>
      <c r="D73" s="7">
        <f t="shared" si="2"/>
        <v>0</v>
      </c>
      <c r="E73" s="7">
        <v>0</v>
      </c>
      <c r="F73" s="7">
        <v>0</v>
      </c>
      <c r="G73" s="7">
        <f t="shared" si="3"/>
        <v>0</v>
      </c>
      <c r="H73" s="13">
        <v>9400</v>
      </c>
    </row>
    <row r="74" spans="1:8" x14ac:dyDescent="0.2">
      <c r="A74" s="26" t="s">
        <v>119</v>
      </c>
      <c r="B74" s="7">
        <v>0</v>
      </c>
      <c r="C74" s="7">
        <v>0</v>
      </c>
      <c r="D74" s="7">
        <f t="shared" si="2"/>
        <v>0</v>
      </c>
      <c r="E74" s="7">
        <v>0</v>
      </c>
      <c r="F74" s="7">
        <v>0</v>
      </c>
      <c r="G74" s="7">
        <f t="shared" si="3"/>
        <v>0</v>
      </c>
      <c r="H74" s="13">
        <v>9500</v>
      </c>
    </row>
    <row r="75" spans="1:8" x14ac:dyDescent="0.2">
      <c r="A75" s="26" t="s">
        <v>120</v>
      </c>
      <c r="B75" s="7">
        <v>0</v>
      </c>
      <c r="C75" s="7">
        <v>0</v>
      </c>
      <c r="D75" s="7">
        <f t="shared" si="2"/>
        <v>0</v>
      </c>
      <c r="E75" s="7">
        <v>0</v>
      </c>
      <c r="F75" s="7">
        <v>0</v>
      </c>
      <c r="G75" s="7">
        <f t="shared" si="3"/>
        <v>0</v>
      </c>
      <c r="H75" s="13">
        <v>9600</v>
      </c>
    </row>
    <row r="76" spans="1:8" x14ac:dyDescent="0.2">
      <c r="A76" s="27" t="s">
        <v>121</v>
      </c>
      <c r="B76" s="19">
        <v>0</v>
      </c>
      <c r="C76" s="19">
        <v>0</v>
      </c>
      <c r="D76" s="19">
        <f t="shared" si="2"/>
        <v>0</v>
      </c>
      <c r="E76" s="19">
        <v>0</v>
      </c>
      <c r="F76" s="19">
        <v>0</v>
      </c>
      <c r="G76" s="19">
        <f t="shared" si="3"/>
        <v>0</v>
      </c>
      <c r="H76" s="13">
        <v>9900</v>
      </c>
    </row>
    <row r="77" spans="1:8" x14ac:dyDescent="0.2">
      <c r="A77" s="14" t="s">
        <v>55</v>
      </c>
      <c r="B77" s="20">
        <f t="shared" ref="B77:G77" si="4">SUM(B5+B13+B23+B33+B43+B53+B57+B65+B69)</f>
        <v>1470618.8900000001</v>
      </c>
      <c r="C77" s="20">
        <f t="shared" si="4"/>
        <v>1029969.1699999999</v>
      </c>
      <c r="D77" s="20">
        <f t="shared" si="4"/>
        <v>2500588.0599999996</v>
      </c>
      <c r="E77" s="20">
        <f t="shared" si="4"/>
        <v>386815.23000000004</v>
      </c>
      <c r="F77" s="20">
        <f t="shared" si="4"/>
        <v>386815.23000000004</v>
      </c>
      <c r="G77" s="20">
        <f t="shared" si="4"/>
        <v>2113772.8299999996</v>
      </c>
      <c r="H77" s="33"/>
    </row>
    <row r="78" spans="1:8" x14ac:dyDescent="0.2">
      <c r="H78" s="33"/>
    </row>
    <row r="79" spans="1:8" x14ac:dyDescent="0.2">
      <c r="A79" s="1" t="s">
        <v>125</v>
      </c>
      <c r="H79" s="33"/>
    </row>
    <row r="80" spans="1:8" x14ac:dyDescent="0.2">
      <c r="H80" s="33"/>
    </row>
    <row r="85" spans="1:1" s="2" customFormat="1" x14ac:dyDescent="0.2">
      <c r="A85" s="2" t="s">
        <v>144</v>
      </c>
    </row>
    <row r="86" spans="1:1" s="2" customFormat="1" x14ac:dyDescent="0.2">
      <c r="A86" s="2" t="s">
        <v>142</v>
      </c>
    </row>
    <row r="87" spans="1:1" s="2" customFormat="1" x14ac:dyDescent="0.2">
      <c r="A87" s="2" t="s">
        <v>143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" right="0.7" top="0.75" bottom="0.75" header="0.3" footer="0.3"/>
  <pageSetup paperSize="27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showGridLines="0" zoomScaleNormal="100" workbookViewId="0">
      <selection activeCell="A17" sqref="A17:XFD19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136</v>
      </c>
      <c r="B1" s="34"/>
      <c r="C1" s="34"/>
      <c r="D1" s="34"/>
      <c r="E1" s="34"/>
      <c r="F1" s="34"/>
      <c r="G1" s="34"/>
      <c r="H1" s="35"/>
    </row>
    <row r="2" spans="1:8" x14ac:dyDescent="0.2">
      <c r="A2" s="42" t="s">
        <v>56</v>
      </c>
      <c r="B2" s="39"/>
      <c r="C2" s="36" t="s">
        <v>62</v>
      </c>
      <c r="D2" s="34"/>
      <c r="E2" s="34"/>
      <c r="F2" s="34"/>
      <c r="G2" s="35"/>
      <c r="H2" s="37" t="s">
        <v>61</v>
      </c>
    </row>
    <row r="3" spans="1:8" ht="24.95" customHeight="1" x14ac:dyDescent="0.2">
      <c r="A3" s="43"/>
      <c r="B3" s="40"/>
      <c r="C3" s="4" t="s">
        <v>57</v>
      </c>
      <c r="D3" s="4" t="s">
        <v>122</v>
      </c>
      <c r="E3" s="4" t="s">
        <v>58</v>
      </c>
      <c r="F3" s="4" t="s">
        <v>59</v>
      </c>
      <c r="G3" s="4" t="s">
        <v>60</v>
      </c>
      <c r="H3" s="38"/>
    </row>
    <row r="4" spans="1:8" x14ac:dyDescent="0.2">
      <c r="A4" s="44"/>
      <c r="B4" s="41"/>
      <c r="C4" s="5">
        <v>1</v>
      </c>
      <c r="D4" s="5">
        <v>2</v>
      </c>
      <c r="E4" s="5" t="s">
        <v>123</v>
      </c>
      <c r="F4" s="5">
        <v>4</v>
      </c>
      <c r="G4" s="5">
        <v>5</v>
      </c>
      <c r="H4" s="5" t="s">
        <v>124</v>
      </c>
    </row>
    <row r="5" spans="1:8" x14ac:dyDescent="0.2">
      <c r="A5" s="3"/>
      <c r="B5" s="8" t="s">
        <v>0</v>
      </c>
      <c r="C5" s="21">
        <v>1456398.52</v>
      </c>
      <c r="D5" s="21">
        <v>617886.43000000005</v>
      </c>
      <c r="E5" s="21">
        <f>C5+D5</f>
        <v>2074284.9500000002</v>
      </c>
      <c r="F5" s="21">
        <v>362230.23</v>
      </c>
      <c r="G5" s="21">
        <v>362230.23</v>
      </c>
      <c r="H5" s="21">
        <f>E5-F5</f>
        <v>1712054.7200000002</v>
      </c>
    </row>
    <row r="6" spans="1:8" x14ac:dyDescent="0.2">
      <c r="A6" s="3"/>
      <c r="B6" s="8" t="s">
        <v>1</v>
      </c>
      <c r="C6" s="21">
        <v>14220.37</v>
      </c>
      <c r="D6" s="21">
        <v>412082.74</v>
      </c>
      <c r="E6" s="21">
        <f>C6+D6</f>
        <v>426303.11</v>
      </c>
      <c r="F6" s="21">
        <v>24585</v>
      </c>
      <c r="G6" s="21">
        <v>24585</v>
      </c>
      <c r="H6" s="21">
        <f>E6-F6</f>
        <v>401718.11</v>
      </c>
    </row>
    <row r="7" spans="1:8" x14ac:dyDescent="0.2">
      <c r="A7" s="3"/>
      <c r="B7" s="8" t="s">
        <v>2</v>
      </c>
      <c r="C7" s="21">
        <v>0</v>
      </c>
      <c r="D7" s="21">
        <v>0</v>
      </c>
      <c r="E7" s="21">
        <f>C7+D7</f>
        <v>0</v>
      </c>
      <c r="F7" s="21">
        <v>0</v>
      </c>
      <c r="G7" s="21">
        <v>0</v>
      </c>
      <c r="H7" s="21">
        <f>E7-F7</f>
        <v>0</v>
      </c>
    </row>
    <row r="8" spans="1:8" x14ac:dyDescent="0.2">
      <c r="A8" s="3"/>
      <c r="B8" s="8" t="s">
        <v>39</v>
      </c>
      <c r="C8" s="21">
        <v>0</v>
      </c>
      <c r="D8" s="21">
        <v>0</v>
      </c>
      <c r="E8" s="21">
        <f>C8+D8</f>
        <v>0</v>
      </c>
      <c r="F8" s="21">
        <v>0</v>
      </c>
      <c r="G8" s="21">
        <v>0</v>
      </c>
      <c r="H8" s="21">
        <f>E8-F8</f>
        <v>0</v>
      </c>
    </row>
    <row r="9" spans="1:8" x14ac:dyDescent="0.2">
      <c r="A9" s="3"/>
      <c r="B9" s="16" t="s">
        <v>36</v>
      </c>
      <c r="C9" s="22">
        <v>0</v>
      </c>
      <c r="D9" s="22">
        <v>0</v>
      </c>
      <c r="E9" s="22">
        <f>C9+D9</f>
        <v>0</v>
      </c>
      <c r="F9" s="22">
        <v>0</v>
      </c>
      <c r="G9" s="22">
        <v>0</v>
      </c>
      <c r="H9" s="22">
        <f>E9-F9</f>
        <v>0</v>
      </c>
    </row>
    <row r="10" spans="1:8" x14ac:dyDescent="0.2">
      <c r="A10" s="9"/>
      <c r="B10" s="14" t="s">
        <v>55</v>
      </c>
      <c r="C10" s="20">
        <f t="shared" ref="C10:H10" si="0">SUM(C5+C6+C7+C8+C9)</f>
        <v>1470618.8900000001</v>
      </c>
      <c r="D10" s="20">
        <f t="shared" si="0"/>
        <v>1029969.17</v>
      </c>
      <c r="E10" s="20">
        <f t="shared" si="0"/>
        <v>2500588.06</v>
      </c>
      <c r="F10" s="20">
        <f t="shared" si="0"/>
        <v>386815.23</v>
      </c>
      <c r="G10" s="20">
        <f t="shared" si="0"/>
        <v>386815.23</v>
      </c>
      <c r="H10" s="20">
        <f t="shared" si="0"/>
        <v>2113772.83</v>
      </c>
    </row>
    <row r="12" spans="1:8" x14ac:dyDescent="0.2">
      <c r="A12" s="1" t="s">
        <v>125</v>
      </c>
    </row>
    <row r="17" spans="1:1" s="2" customFormat="1" x14ac:dyDescent="0.2">
      <c r="A17" s="2" t="s">
        <v>144</v>
      </c>
    </row>
    <row r="18" spans="1:1" s="2" customFormat="1" x14ac:dyDescent="0.2">
      <c r="A18" s="2" t="s">
        <v>142</v>
      </c>
    </row>
    <row r="19" spans="1:1" s="2" customFormat="1" x14ac:dyDescent="0.2">
      <c r="A19" s="2" t="s">
        <v>143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9"/>
  <sheetViews>
    <sheetView showGridLines="0" topLeftCell="A33" workbookViewId="0">
      <selection activeCell="A47" sqref="A47:XFD4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6" t="s">
        <v>138</v>
      </c>
      <c r="B1" s="34"/>
      <c r="C1" s="34"/>
      <c r="D1" s="34"/>
      <c r="E1" s="34"/>
      <c r="F1" s="34"/>
      <c r="G1" s="35"/>
    </row>
    <row r="2" spans="1:7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7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7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7" x14ac:dyDescent="0.2">
      <c r="A5" s="28"/>
      <c r="B5" s="10"/>
      <c r="C5" s="10"/>
      <c r="D5" s="10"/>
      <c r="E5" s="10"/>
      <c r="F5" s="10"/>
      <c r="G5" s="10"/>
    </row>
    <row r="6" spans="1:7" x14ac:dyDescent="0.2">
      <c r="A6" s="29" t="s">
        <v>137</v>
      </c>
      <c r="B6" s="7">
        <v>1470618.89</v>
      </c>
      <c r="C6" s="7">
        <v>1029969.17</v>
      </c>
      <c r="D6" s="7">
        <f>B6+C6</f>
        <v>2500588.06</v>
      </c>
      <c r="E6" s="7">
        <v>386815.23</v>
      </c>
      <c r="F6" s="7">
        <v>386815.23</v>
      </c>
      <c r="G6" s="7">
        <f>D6-E6</f>
        <v>2113772.83</v>
      </c>
    </row>
    <row r="7" spans="1:7" x14ac:dyDescent="0.2">
      <c r="A7" s="29" t="s">
        <v>50</v>
      </c>
      <c r="B7" s="7">
        <v>0</v>
      </c>
      <c r="C7" s="7">
        <v>0</v>
      </c>
      <c r="D7" s="7">
        <f t="shared" ref="D7:D12" si="0">B7+C7</f>
        <v>0</v>
      </c>
      <c r="E7" s="7">
        <v>0</v>
      </c>
      <c r="F7" s="7">
        <v>0</v>
      </c>
      <c r="G7" s="7">
        <f t="shared" ref="G7:G12" si="1">D7-E7</f>
        <v>0</v>
      </c>
    </row>
    <row r="8" spans="1:7" x14ac:dyDescent="0.2">
      <c r="A8" s="29" t="s">
        <v>51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0</v>
      </c>
      <c r="G8" s="7">
        <f t="shared" si="1"/>
        <v>0</v>
      </c>
    </row>
    <row r="9" spans="1:7" x14ac:dyDescent="0.2">
      <c r="A9" s="29" t="s">
        <v>52</v>
      </c>
      <c r="B9" s="7">
        <v>0</v>
      </c>
      <c r="C9" s="7">
        <v>0</v>
      </c>
      <c r="D9" s="7">
        <f t="shared" si="0"/>
        <v>0</v>
      </c>
      <c r="E9" s="7">
        <v>0</v>
      </c>
      <c r="F9" s="7">
        <v>0</v>
      </c>
      <c r="G9" s="7">
        <f t="shared" si="1"/>
        <v>0</v>
      </c>
    </row>
    <row r="10" spans="1:7" x14ac:dyDescent="0.2">
      <c r="A10" s="29" t="s">
        <v>127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</row>
    <row r="11" spans="1:7" x14ac:dyDescent="0.2">
      <c r="A11" s="29" t="s">
        <v>53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7" x14ac:dyDescent="0.2">
      <c r="A12" s="29" t="s">
        <v>54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</row>
    <row r="13" spans="1:7" x14ac:dyDescent="0.2">
      <c r="A13" s="29"/>
      <c r="B13" s="7"/>
      <c r="C13" s="7"/>
      <c r="D13" s="7"/>
      <c r="E13" s="7"/>
      <c r="F13" s="7"/>
      <c r="G13" s="7"/>
    </row>
    <row r="14" spans="1:7" x14ac:dyDescent="0.2">
      <c r="A14" s="15" t="s">
        <v>55</v>
      </c>
      <c r="B14" s="23">
        <f t="shared" ref="B14:G14" si="2">SUM(B6:B13)</f>
        <v>1470618.89</v>
      </c>
      <c r="C14" s="23">
        <f t="shared" si="2"/>
        <v>1029969.17</v>
      </c>
      <c r="D14" s="23">
        <f t="shared" si="2"/>
        <v>2500588.06</v>
      </c>
      <c r="E14" s="23">
        <f t="shared" si="2"/>
        <v>386815.23</v>
      </c>
      <c r="F14" s="23">
        <f t="shared" si="2"/>
        <v>386815.23</v>
      </c>
      <c r="G14" s="23">
        <f t="shared" si="2"/>
        <v>2113772.83</v>
      </c>
    </row>
    <row r="17" spans="1:7" ht="45" customHeight="1" x14ac:dyDescent="0.2">
      <c r="A17" s="36" t="s">
        <v>139</v>
      </c>
      <c r="B17" s="34"/>
      <c r="C17" s="34"/>
      <c r="D17" s="34"/>
      <c r="E17" s="34"/>
      <c r="F17" s="34"/>
      <c r="G17" s="35"/>
    </row>
    <row r="18" spans="1:7" x14ac:dyDescent="0.2">
      <c r="A18" s="39" t="s">
        <v>56</v>
      </c>
      <c r="B18" s="36" t="s">
        <v>62</v>
      </c>
      <c r="C18" s="34"/>
      <c r="D18" s="34"/>
      <c r="E18" s="34"/>
      <c r="F18" s="35"/>
      <c r="G18" s="37" t="s">
        <v>61</v>
      </c>
    </row>
    <row r="19" spans="1:7" ht="22.5" x14ac:dyDescent="0.2">
      <c r="A19" s="40"/>
      <c r="B19" s="4" t="s">
        <v>57</v>
      </c>
      <c r="C19" s="4" t="s">
        <v>122</v>
      </c>
      <c r="D19" s="4" t="s">
        <v>58</v>
      </c>
      <c r="E19" s="4" t="s">
        <v>59</v>
      </c>
      <c r="F19" s="4" t="s">
        <v>60</v>
      </c>
      <c r="G19" s="38"/>
    </row>
    <row r="20" spans="1:7" x14ac:dyDescent="0.2">
      <c r="A20" s="41"/>
      <c r="B20" s="5">
        <v>1</v>
      </c>
      <c r="C20" s="5">
        <v>2</v>
      </c>
      <c r="D20" s="5" t="s">
        <v>123</v>
      </c>
      <c r="E20" s="5">
        <v>4</v>
      </c>
      <c r="F20" s="5">
        <v>5</v>
      </c>
      <c r="G20" s="5" t="s">
        <v>124</v>
      </c>
    </row>
    <row r="21" spans="1:7" x14ac:dyDescent="0.2">
      <c r="A21" s="30" t="s">
        <v>8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</row>
    <row r="22" spans="1:7" x14ac:dyDescent="0.2">
      <c r="A22" s="30" t="s">
        <v>9</v>
      </c>
      <c r="B22" s="7">
        <v>0</v>
      </c>
      <c r="C22" s="7">
        <v>0</v>
      </c>
      <c r="D22" s="7">
        <f t="shared" ref="D22:D24" si="3">B22+C22</f>
        <v>0</v>
      </c>
      <c r="E22" s="7">
        <v>0</v>
      </c>
      <c r="F22" s="7">
        <v>0</v>
      </c>
      <c r="G22" s="7">
        <f t="shared" ref="G22:G24" si="4">D22-E22</f>
        <v>0</v>
      </c>
    </row>
    <row r="23" spans="1:7" x14ac:dyDescent="0.2">
      <c r="A23" s="30" t="s">
        <v>10</v>
      </c>
      <c r="B23" s="7">
        <v>0</v>
      </c>
      <c r="C23" s="7">
        <v>0</v>
      </c>
      <c r="D23" s="7">
        <f t="shared" si="3"/>
        <v>0</v>
      </c>
      <c r="E23" s="7">
        <v>0</v>
      </c>
      <c r="F23" s="7">
        <v>0</v>
      </c>
      <c r="G23" s="7">
        <f t="shared" si="4"/>
        <v>0</v>
      </c>
    </row>
    <row r="24" spans="1:7" x14ac:dyDescent="0.2">
      <c r="A24" s="30" t="s">
        <v>126</v>
      </c>
      <c r="B24" s="7">
        <v>0</v>
      </c>
      <c r="C24" s="7">
        <v>0</v>
      </c>
      <c r="D24" s="7">
        <f t="shared" si="3"/>
        <v>0</v>
      </c>
      <c r="E24" s="7">
        <v>0</v>
      </c>
      <c r="F24" s="7">
        <v>0</v>
      </c>
      <c r="G24" s="7">
        <f t="shared" si="4"/>
        <v>0</v>
      </c>
    </row>
    <row r="25" spans="1:7" x14ac:dyDescent="0.2">
      <c r="A25" s="15" t="s">
        <v>55</v>
      </c>
      <c r="B25" s="23">
        <f t="shared" ref="B25:G25" si="5">SUM(B21:B24)</f>
        <v>0</v>
      </c>
      <c r="C25" s="23">
        <f t="shared" si="5"/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</row>
    <row r="28" spans="1:7" ht="45" customHeight="1" x14ac:dyDescent="0.2">
      <c r="A28" s="36" t="s">
        <v>140</v>
      </c>
      <c r="B28" s="34"/>
      <c r="C28" s="34"/>
      <c r="D28" s="34"/>
      <c r="E28" s="34"/>
      <c r="F28" s="34"/>
      <c r="G28" s="35"/>
    </row>
    <row r="29" spans="1:7" x14ac:dyDescent="0.2">
      <c r="A29" s="39" t="s">
        <v>56</v>
      </c>
      <c r="B29" s="36" t="s">
        <v>62</v>
      </c>
      <c r="C29" s="34"/>
      <c r="D29" s="34"/>
      <c r="E29" s="34"/>
      <c r="F29" s="35"/>
      <c r="G29" s="37" t="s">
        <v>61</v>
      </c>
    </row>
    <row r="30" spans="1:7" ht="22.5" x14ac:dyDescent="0.2">
      <c r="A30" s="40"/>
      <c r="B30" s="4" t="s">
        <v>57</v>
      </c>
      <c r="C30" s="4" t="s">
        <v>122</v>
      </c>
      <c r="D30" s="4" t="s">
        <v>58</v>
      </c>
      <c r="E30" s="4" t="s">
        <v>59</v>
      </c>
      <c r="F30" s="4" t="s">
        <v>60</v>
      </c>
      <c r="G30" s="38"/>
    </row>
    <row r="31" spans="1:7" x14ac:dyDescent="0.2">
      <c r="A31" s="41"/>
      <c r="B31" s="5">
        <v>1</v>
      </c>
      <c r="C31" s="5">
        <v>2</v>
      </c>
      <c r="D31" s="5" t="s">
        <v>123</v>
      </c>
      <c r="E31" s="5">
        <v>4</v>
      </c>
      <c r="F31" s="5">
        <v>5</v>
      </c>
      <c r="G31" s="5" t="s">
        <v>124</v>
      </c>
    </row>
    <row r="32" spans="1:7" x14ac:dyDescent="0.2">
      <c r="A32" s="31" t="s">
        <v>12</v>
      </c>
      <c r="B32" s="7">
        <v>1470618.89</v>
      </c>
      <c r="C32" s="7">
        <v>1029969.17</v>
      </c>
      <c r="D32" s="7">
        <f t="shared" ref="D32:D38" si="6">B32+C32</f>
        <v>2500588.06</v>
      </c>
      <c r="E32" s="7">
        <v>386815.23</v>
      </c>
      <c r="F32" s="7">
        <v>386815.23</v>
      </c>
      <c r="G32" s="7">
        <f t="shared" ref="G32:G38" si="7">D32-E32</f>
        <v>2113772.83</v>
      </c>
    </row>
    <row r="33" spans="1:7" x14ac:dyDescent="0.2">
      <c r="A33" s="31" t="s">
        <v>11</v>
      </c>
      <c r="B33" s="7">
        <v>0</v>
      </c>
      <c r="C33" s="7">
        <v>0</v>
      </c>
      <c r="D33" s="7">
        <f t="shared" si="6"/>
        <v>0</v>
      </c>
      <c r="E33" s="7">
        <v>0</v>
      </c>
      <c r="F33" s="7">
        <v>0</v>
      </c>
      <c r="G33" s="7">
        <f t="shared" si="7"/>
        <v>0</v>
      </c>
    </row>
    <row r="34" spans="1:7" x14ac:dyDescent="0.2">
      <c r="A34" s="31" t="s">
        <v>13</v>
      </c>
      <c r="B34" s="7">
        <v>0</v>
      </c>
      <c r="C34" s="7">
        <v>0</v>
      </c>
      <c r="D34" s="7">
        <f t="shared" si="6"/>
        <v>0</v>
      </c>
      <c r="E34" s="7">
        <v>0</v>
      </c>
      <c r="F34" s="7">
        <v>0</v>
      </c>
      <c r="G34" s="7">
        <f t="shared" si="7"/>
        <v>0</v>
      </c>
    </row>
    <row r="35" spans="1:7" x14ac:dyDescent="0.2">
      <c r="A35" s="31" t="s">
        <v>25</v>
      </c>
      <c r="B35" s="7">
        <v>0</v>
      </c>
      <c r="C35" s="7">
        <v>0</v>
      </c>
      <c r="D35" s="7">
        <f t="shared" si="6"/>
        <v>0</v>
      </c>
      <c r="E35" s="7">
        <v>0</v>
      </c>
      <c r="F35" s="7">
        <v>0</v>
      </c>
      <c r="G35" s="7">
        <f t="shared" si="7"/>
        <v>0</v>
      </c>
    </row>
    <row r="36" spans="1:7" ht="11.25" customHeight="1" x14ac:dyDescent="0.2">
      <c r="A36" s="31" t="s">
        <v>26</v>
      </c>
      <c r="B36" s="7">
        <v>0</v>
      </c>
      <c r="C36" s="7">
        <v>0</v>
      </c>
      <c r="D36" s="7">
        <f t="shared" si="6"/>
        <v>0</v>
      </c>
      <c r="E36" s="7">
        <v>0</v>
      </c>
      <c r="F36" s="7">
        <v>0</v>
      </c>
      <c r="G36" s="7">
        <f t="shared" si="7"/>
        <v>0</v>
      </c>
    </row>
    <row r="37" spans="1:7" x14ac:dyDescent="0.2">
      <c r="A37" s="31" t="s">
        <v>134</v>
      </c>
      <c r="B37" s="7">
        <v>0</v>
      </c>
      <c r="C37" s="7">
        <v>0</v>
      </c>
      <c r="D37" s="7">
        <f t="shared" si="6"/>
        <v>0</v>
      </c>
      <c r="E37" s="7">
        <v>0</v>
      </c>
      <c r="F37" s="7">
        <v>0</v>
      </c>
      <c r="G37" s="7">
        <f t="shared" si="7"/>
        <v>0</v>
      </c>
    </row>
    <row r="38" spans="1:7" x14ac:dyDescent="0.2">
      <c r="A38" s="31" t="s">
        <v>14</v>
      </c>
      <c r="B38" s="7">
        <v>0</v>
      </c>
      <c r="C38" s="7">
        <v>0</v>
      </c>
      <c r="D38" s="7">
        <f t="shared" si="6"/>
        <v>0</v>
      </c>
      <c r="E38" s="7">
        <v>0</v>
      </c>
      <c r="F38" s="7">
        <v>0</v>
      </c>
      <c r="G38" s="7">
        <f t="shared" si="7"/>
        <v>0</v>
      </c>
    </row>
    <row r="39" spans="1:7" x14ac:dyDescent="0.2">
      <c r="A39" s="15" t="s">
        <v>55</v>
      </c>
      <c r="B39" s="23">
        <f t="shared" ref="B39:G39" si="8">SUM(B32:B38)</f>
        <v>1470618.89</v>
      </c>
      <c r="C39" s="23">
        <f t="shared" si="8"/>
        <v>1029969.17</v>
      </c>
      <c r="D39" s="23">
        <f t="shared" si="8"/>
        <v>2500588.06</v>
      </c>
      <c r="E39" s="23">
        <f t="shared" si="8"/>
        <v>386815.23</v>
      </c>
      <c r="F39" s="23">
        <f t="shared" si="8"/>
        <v>386815.23</v>
      </c>
      <c r="G39" s="23">
        <f t="shared" si="8"/>
        <v>2113772.83</v>
      </c>
    </row>
    <row r="41" spans="1:7" x14ac:dyDescent="0.2">
      <c r="A41" s="1" t="s">
        <v>125</v>
      </c>
    </row>
    <row r="47" spans="1:7" s="2" customFormat="1" x14ac:dyDescent="0.2">
      <c r="A47" s="2" t="s">
        <v>144</v>
      </c>
    </row>
    <row r="48" spans="1:7" s="2" customFormat="1" x14ac:dyDescent="0.2">
      <c r="A48" s="2" t="s">
        <v>142</v>
      </c>
    </row>
    <row r="49" spans="1:1" s="2" customFormat="1" x14ac:dyDescent="0.2">
      <c r="A49" s="2" t="s">
        <v>143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showGridLines="0" topLeftCell="A20" workbookViewId="0">
      <selection activeCell="A44" sqref="A44:XFD46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6" t="s">
        <v>141</v>
      </c>
      <c r="B1" s="34"/>
      <c r="C1" s="34"/>
      <c r="D1" s="34"/>
      <c r="E1" s="34"/>
      <c r="F1" s="34"/>
      <c r="G1" s="35"/>
    </row>
    <row r="2" spans="1:7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7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7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7" x14ac:dyDescent="0.2">
      <c r="A5" s="12" t="s">
        <v>15</v>
      </c>
      <c r="B5" s="18">
        <f t="shared" ref="B5:G5" si="0">SUM(B6:B13)</f>
        <v>1470618.89</v>
      </c>
      <c r="C5" s="18">
        <f t="shared" si="0"/>
        <v>1029969.17</v>
      </c>
      <c r="D5" s="18">
        <f t="shared" si="0"/>
        <v>2500588.06</v>
      </c>
      <c r="E5" s="18">
        <f t="shared" si="0"/>
        <v>386815.23</v>
      </c>
      <c r="F5" s="18">
        <f t="shared" si="0"/>
        <v>386815.23</v>
      </c>
      <c r="G5" s="18">
        <f t="shared" si="0"/>
        <v>2113772.83</v>
      </c>
    </row>
    <row r="6" spans="1:7" x14ac:dyDescent="0.2">
      <c r="A6" s="32" t="s">
        <v>40</v>
      </c>
      <c r="B6" s="7">
        <v>0</v>
      </c>
      <c r="C6" s="7">
        <v>0</v>
      </c>
      <c r="D6" s="7">
        <f>B6+C6</f>
        <v>0</v>
      </c>
      <c r="E6" s="7">
        <v>0</v>
      </c>
      <c r="F6" s="7">
        <v>0</v>
      </c>
      <c r="G6" s="7">
        <f>D6-E6</f>
        <v>0</v>
      </c>
    </row>
    <row r="7" spans="1:7" x14ac:dyDescent="0.2">
      <c r="A7" s="32" t="s">
        <v>16</v>
      </c>
      <c r="B7" s="7">
        <v>0</v>
      </c>
      <c r="C7" s="7">
        <v>0</v>
      </c>
      <c r="D7" s="7">
        <f t="shared" ref="D7:D13" si="1">B7+C7</f>
        <v>0</v>
      </c>
      <c r="E7" s="7">
        <v>0</v>
      </c>
      <c r="F7" s="7">
        <v>0</v>
      </c>
      <c r="G7" s="7">
        <f t="shared" ref="G7:G13" si="2">D7-E7</f>
        <v>0</v>
      </c>
    </row>
    <row r="8" spans="1:7" x14ac:dyDescent="0.2">
      <c r="A8" s="32" t="s">
        <v>128</v>
      </c>
      <c r="B8" s="7">
        <v>1470618.89</v>
      </c>
      <c r="C8" s="7">
        <v>1029969.17</v>
      </c>
      <c r="D8" s="7">
        <f t="shared" si="1"/>
        <v>2500588.06</v>
      </c>
      <c r="E8" s="7">
        <v>386815.23</v>
      </c>
      <c r="F8" s="7">
        <v>386815.23</v>
      </c>
      <c r="G8" s="7">
        <f t="shared" si="2"/>
        <v>2113772.83</v>
      </c>
    </row>
    <row r="9" spans="1:7" x14ac:dyDescent="0.2">
      <c r="A9" s="32" t="s">
        <v>3</v>
      </c>
      <c r="B9" s="7">
        <v>0</v>
      </c>
      <c r="C9" s="7">
        <v>0</v>
      </c>
      <c r="D9" s="7">
        <f t="shared" si="1"/>
        <v>0</v>
      </c>
      <c r="E9" s="7">
        <v>0</v>
      </c>
      <c r="F9" s="7">
        <v>0</v>
      </c>
      <c r="G9" s="7">
        <f t="shared" si="2"/>
        <v>0</v>
      </c>
    </row>
    <row r="10" spans="1:7" x14ac:dyDescent="0.2">
      <c r="A10" s="32" t="s">
        <v>22</v>
      </c>
      <c r="B10" s="7">
        <v>0</v>
      </c>
      <c r="C10" s="7">
        <v>0</v>
      </c>
      <c r="D10" s="7">
        <f t="shared" si="1"/>
        <v>0</v>
      </c>
      <c r="E10" s="7">
        <v>0</v>
      </c>
      <c r="F10" s="7">
        <v>0</v>
      </c>
      <c r="G10" s="7">
        <f t="shared" si="2"/>
        <v>0</v>
      </c>
    </row>
    <row r="11" spans="1:7" x14ac:dyDescent="0.2">
      <c r="A11" s="32" t="s">
        <v>17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7">
        <f t="shared" si="2"/>
        <v>0</v>
      </c>
    </row>
    <row r="12" spans="1:7" x14ac:dyDescent="0.2">
      <c r="A12" s="32" t="s">
        <v>41</v>
      </c>
      <c r="B12" s="7">
        <v>0</v>
      </c>
      <c r="C12" s="7">
        <v>0</v>
      </c>
      <c r="D12" s="7">
        <f t="shared" si="1"/>
        <v>0</v>
      </c>
      <c r="E12" s="7">
        <v>0</v>
      </c>
      <c r="F12" s="7">
        <v>0</v>
      </c>
      <c r="G12" s="7">
        <f t="shared" si="2"/>
        <v>0</v>
      </c>
    </row>
    <row r="13" spans="1:7" x14ac:dyDescent="0.2">
      <c r="A13" s="32" t="s">
        <v>18</v>
      </c>
      <c r="B13" s="7">
        <v>0</v>
      </c>
      <c r="C13" s="7">
        <v>0</v>
      </c>
      <c r="D13" s="7">
        <f t="shared" si="1"/>
        <v>0</v>
      </c>
      <c r="E13" s="7">
        <v>0</v>
      </c>
      <c r="F13" s="7">
        <v>0</v>
      </c>
      <c r="G13" s="7">
        <f t="shared" si="2"/>
        <v>0</v>
      </c>
    </row>
    <row r="14" spans="1:7" x14ac:dyDescent="0.2">
      <c r="A14" s="12" t="s">
        <v>19</v>
      </c>
      <c r="B14" s="18">
        <f t="shared" ref="B14:G14" si="3">SUM(B15:B21)</f>
        <v>0</v>
      </c>
      <c r="C14" s="18">
        <f t="shared" si="3"/>
        <v>0</v>
      </c>
      <c r="D14" s="18">
        <f t="shared" si="3"/>
        <v>0</v>
      </c>
      <c r="E14" s="18">
        <f t="shared" si="3"/>
        <v>0</v>
      </c>
      <c r="F14" s="18">
        <f t="shared" si="3"/>
        <v>0</v>
      </c>
      <c r="G14" s="18">
        <f t="shared" si="3"/>
        <v>0</v>
      </c>
    </row>
    <row r="15" spans="1:7" x14ac:dyDescent="0.2">
      <c r="A15" s="32" t="s">
        <v>42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 t="shared" ref="G15:G21" si="4">D15-E15</f>
        <v>0</v>
      </c>
    </row>
    <row r="16" spans="1:7" x14ac:dyDescent="0.2">
      <c r="A16" s="32" t="s">
        <v>27</v>
      </c>
      <c r="B16" s="7">
        <v>0</v>
      </c>
      <c r="C16" s="7">
        <v>0</v>
      </c>
      <c r="D16" s="7">
        <f t="shared" ref="D16:D21" si="5">B16+C16</f>
        <v>0</v>
      </c>
      <c r="E16" s="7">
        <v>0</v>
      </c>
      <c r="F16" s="7">
        <v>0</v>
      </c>
      <c r="G16" s="7">
        <f t="shared" si="4"/>
        <v>0</v>
      </c>
    </row>
    <row r="17" spans="1:7" x14ac:dyDescent="0.2">
      <c r="A17" s="32" t="s">
        <v>20</v>
      </c>
      <c r="B17" s="7">
        <v>0</v>
      </c>
      <c r="C17" s="7">
        <v>0</v>
      </c>
      <c r="D17" s="7">
        <f t="shared" si="5"/>
        <v>0</v>
      </c>
      <c r="E17" s="7">
        <v>0</v>
      </c>
      <c r="F17" s="7">
        <v>0</v>
      </c>
      <c r="G17" s="7">
        <f t="shared" si="4"/>
        <v>0</v>
      </c>
    </row>
    <row r="18" spans="1:7" x14ac:dyDescent="0.2">
      <c r="A18" s="32" t="s">
        <v>43</v>
      </c>
      <c r="B18" s="7">
        <v>0</v>
      </c>
      <c r="C18" s="7">
        <v>0</v>
      </c>
      <c r="D18" s="7">
        <f t="shared" si="5"/>
        <v>0</v>
      </c>
      <c r="E18" s="7">
        <v>0</v>
      </c>
      <c r="F18" s="7">
        <v>0</v>
      </c>
      <c r="G18" s="7">
        <f t="shared" si="4"/>
        <v>0</v>
      </c>
    </row>
    <row r="19" spans="1:7" x14ac:dyDescent="0.2">
      <c r="A19" s="32" t="s">
        <v>44</v>
      </c>
      <c r="B19" s="7">
        <v>0</v>
      </c>
      <c r="C19" s="7">
        <v>0</v>
      </c>
      <c r="D19" s="7">
        <f t="shared" si="5"/>
        <v>0</v>
      </c>
      <c r="E19" s="7">
        <v>0</v>
      </c>
      <c r="F19" s="7">
        <v>0</v>
      </c>
      <c r="G19" s="7">
        <f t="shared" si="4"/>
        <v>0</v>
      </c>
    </row>
    <row r="20" spans="1:7" x14ac:dyDescent="0.2">
      <c r="A20" s="32" t="s">
        <v>45</v>
      </c>
      <c r="B20" s="7">
        <v>0</v>
      </c>
      <c r="C20" s="7">
        <v>0</v>
      </c>
      <c r="D20" s="7">
        <f t="shared" si="5"/>
        <v>0</v>
      </c>
      <c r="E20" s="7">
        <v>0</v>
      </c>
      <c r="F20" s="7">
        <v>0</v>
      </c>
      <c r="G20" s="7">
        <f t="shared" si="4"/>
        <v>0</v>
      </c>
    </row>
    <row r="21" spans="1:7" x14ac:dyDescent="0.2">
      <c r="A21" s="32" t="s">
        <v>4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4"/>
        <v>0</v>
      </c>
    </row>
    <row r="22" spans="1:7" x14ac:dyDescent="0.2">
      <c r="A22" s="12" t="s">
        <v>46</v>
      </c>
      <c r="B22" s="18">
        <f t="shared" ref="B22:G22" si="6">SUM(B23:B31)</f>
        <v>0</v>
      </c>
      <c r="C22" s="18">
        <f t="shared" si="6"/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</row>
    <row r="23" spans="1:7" x14ac:dyDescent="0.2">
      <c r="A23" s="32" t="s">
        <v>28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 t="shared" ref="G23:G31" si="7">D23-E23</f>
        <v>0</v>
      </c>
    </row>
    <row r="24" spans="1:7" x14ac:dyDescent="0.2">
      <c r="A24" s="32" t="s">
        <v>23</v>
      </c>
      <c r="B24" s="7">
        <v>0</v>
      </c>
      <c r="C24" s="7">
        <v>0</v>
      </c>
      <c r="D24" s="7">
        <f t="shared" ref="D24:D31" si="8">B24+C24</f>
        <v>0</v>
      </c>
      <c r="E24" s="7">
        <v>0</v>
      </c>
      <c r="F24" s="7">
        <v>0</v>
      </c>
      <c r="G24" s="7">
        <f t="shared" si="7"/>
        <v>0</v>
      </c>
    </row>
    <row r="25" spans="1:7" x14ac:dyDescent="0.2">
      <c r="A25" s="32" t="s">
        <v>29</v>
      </c>
      <c r="B25" s="7">
        <v>0</v>
      </c>
      <c r="C25" s="7">
        <v>0</v>
      </c>
      <c r="D25" s="7">
        <f t="shared" si="8"/>
        <v>0</v>
      </c>
      <c r="E25" s="7">
        <v>0</v>
      </c>
      <c r="F25" s="7">
        <v>0</v>
      </c>
      <c r="G25" s="7">
        <f t="shared" si="7"/>
        <v>0</v>
      </c>
    </row>
    <row r="26" spans="1:7" x14ac:dyDescent="0.2">
      <c r="A26" s="32" t="s">
        <v>47</v>
      </c>
      <c r="B26" s="7">
        <v>0</v>
      </c>
      <c r="C26" s="7">
        <v>0</v>
      </c>
      <c r="D26" s="7">
        <f t="shared" si="8"/>
        <v>0</v>
      </c>
      <c r="E26" s="7">
        <v>0</v>
      </c>
      <c r="F26" s="7">
        <v>0</v>
      </c>
      <c r="G26" s="7">
        <f t="shared" si="7"/>
        <v>0</v>
      </c>
    </row>
    <row r="27" spans="1:7" x14ac:dyDescent="0.2">
      <c r="A27" s="32" t="s">
        <v>21</v>
      </c>
      <c r="B27" s="7">
        <v>0</v>
      </c>
      <c r="C27" s="7">
        <v>0</v>
      </c>
      <c r="D27" s="7">
        <f t="shared" si="8"/>
        <v>0</v>
      </c>
      <c r="E27" s="7">
        <v>0</v>
      </c>
      <c r="F27" s="7">
        <v>0</v>
      </c>
      <c r="G27" s="7">
        <f t="shared" si="7"/>
        <v>0</v>
      </c>
    </row>
    <row r="28" spans="1:7" x14ac:dyDescent="0.2">
      <c r="A28" s="32" t="s">
        <v>5</v>
      </c>
      <c r="B28" s="7">
        <v>0</v>
      </c>
      <c r="C28" s="7">
        <v>0</v>
      </c>
      <c r="D28" s="7">
        <f t="shared" si="8"/>
        <v>0</v>
      </c>
      <c r="E28" s="7">
        <v>0</v>
      </c>
      <c r="F28" s="7">
        <v>0</v>
      </c>
      <c r="G28" s="7">
        <f t="shared" si="7"/>
        <v>0</v>
      </c>
    </row>
    <row r="29" spans="1:7" x14ac:dyDescent="0.2">
      <c r="A29" s="32" t="s">
        <v>6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7"/>
        <v>0</v>
      </c>
    </row>
    <row r="30" spans="1:7" x14ac:dyDescent="0.2">
      <c r="A30" s="32" t="s">
        <v>48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7"/>
        <v>0</v>
      </c>
    </row>
    <row r="31" spans="1:7" x14ac:dyDescent="0.2">
      <c r="A31" s="32" t="s">
        <v>30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7"/>
        <v>0</v>
      </c>
    </row>
    <row r="32" spans="1:7" x14ac:dyDescent="0.2">
      <c r="A32" s="12" t="s">
        <v>31</v>
      </c>
      <c r="B32" s="18">
        <f t="shared" ref="B32:G32" si="9">SUM(B33:B36)</f>
        <v>0</v>
      </c>
      <c r="C32" s="18">
        <f t="shared" si="9"/>
        <v>0</v>
      </c>
      <c r="D32" s="18">
        <f t="shared" si="9"/>
        <v>0</v>
      </c>
      <c r="E32" s="18">
        <f t="shared" si="9"/>
        <v>0</v>
      </c>
      <c r="F32" s="18">
        <f t="shared" si="9"/>
        <v>0</v>
      </c>
      <c r="G32" s="18">
        <f t="shared" si="9"/>
        <v>0</v>
      </c>
    </row>
    <row r="33" spans="1:7" x14ac:dyDescent="0.2">
      <c r="A33" s="32" t="s">
        <v>49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7">
        <f t="shared" ref="G33:G36" si="10">D33-E33</f>
        <v>0</v>
      </c>
    </row>
    <row r="34" spans="1:7" ht="11.25" customHeight="1" x14ac:dyDescent="0.2">
      <c r="A34" s="32" t="s">
        <v>24</v>
      </c>
      <c r="B34" s="7">
        <v>0</v>
      </c>
      <c r="C34" s="7">
        <v>0</v>
      </c>
      <c r="D34" s="7">
        <f t="shared" ref="D34:D36" si="11">B34+C34</f>
        <v>0</v>
      </c>
      <c r="E34" s="7">
        <v>0</v>
      </c>
      <c r="F34" s="7">
        <v>0</v>
      </c>
      <c r="G34" s="7">
        <f t="shared" si="10"/>
        <v>0</v>
      </c>
    </row>
    <row r="35" spans="1:7" x14ac:dyDescent="0.2">
      <c r="A35" s="32" t="s">
        <v>32</v>
      </c>
      <c r="B35" s="7">
        <v>0</v>
      </c>
      <c r="C35" s="7">
        <v>0</v>
      </c>
      <c r="D35" s="7">
        <f t="shared" si="11"/>
        <v>0</v>
      </c>
      <c r="E35" s="7">
        <v>0</v>
      </c>
      <c r="F35" s="7">
        <v>0</v>
      </c>
      <c r="G35" s="7">
        <f t="shared" si="10"/>
        <v>0</v>
      </c>
    </row>
    <row r="36" spans="1:7" x14ac:dyDescent="0.2">
      <c r="A36" s="32" t="s">
        <v>7</v>
      </c>
      <c r="B36" s="7">
        <v>0</v>
      </c>
      <c r="C36" s="7">
        <v>0</v>
      </c>
      <c r="D36" s="7">
        <f t="shared" si="11"/>
        <v>0</v>
      </c>
      <c r="E36" s="7">
        <v>0</v>
      </c>
      <c r="F36" s="7">
        <v>0</v>
      </c>
      <c r="G36" s="7">
        <f t="shared" si="10"/>
        <v>0</v>
      </c>
    </row>
    <row r="37" spans="1:7" x14ac:dyDescent="0.2">
      <c r="A37" s="15" t="s">
        <v>55</v>
      </c>
      <c r="B37" s="23">
        <f t="shared" ref="B37:G37" si="12">SUM(B32+B22+B14+B5)</f>
        <v>1470618.89</v>
      </c>
      <c r="C37" s="23">
        <f t="shared" si="12"/>
        <v>1029969.17</v>
      </c>
      <c r="D37" s="23">
        <f t="shared" si="12"/>
        <v>2500588.06</v>
      </c>
      <c r="E37" s="23">
        <f t="shared" si="12"/>
        <v>386815.23</v>
      </c>
      <c r="F37" s="23">
        <f t="shared" si="12"/>
        <v>386815.23</v>
      </c>
      <c r="G37" s="23">
        <f t="shared" si="12"/>
        <v>2113772.83</v>
      </c>
    </row>
    <row r="38" spans="1:7" x14ac:dyDescent="0.2">
      <c r="A38" s="11"/>
      <c r="B38" s="11"/>
      <c r="C38" s="11"/>
      <c r="D38" s="11"/>
      <c r="E38" s="11"/>
      <c r="F38" s="11"/>
      <c r="G38" s="11"/>
    </row>
    <row r="39" spans="1:7" x14ac:dyDescent="0.2">
      <c r="A39" s="11" t="s">
        <v>125</v>
      </c>
      <c r="B39" s="11"/>
      <c r="C39" s="11"/>
      <c r="D39" s="11"/>
      <c r="E39" s="11"/>
      <c r="F39" s="11"/>
      <c r="G39" s="11"/>
    </row>
    <row r="40" spans="1:7" x14ac:dyDescent="0.2">
      <c r="A40" s="11"/>
      <c r="B40" s="11"/>
      <c r="C40" s="11"/>
      <c r="D40" s="11"/>
      <c r="E40" s="11"/>
      <c r="F40" s="11"/>
      <c r="G40" s="11"/>
    </row>
    <row r="44" spans="1:7" x14ac:dyDescent="0.2">
      <c r="A44" s="2" t="s">
        <v>144</v>
      </c>
    </row>
    <row r="45" spans="1:7" x14ac:dyDescent="0.2">
      <c r="A45" s="2" t="s">
        <v>142</v>
      </c>
    </row>
    <row r="46" spans="1:7" x14ac:dyDescent="0.2">
      <c r="A46" s="2" t="s">
        <v>143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2023-05-01T21:53:54Z</cp:lastPrinted>
  <dcterms:created xsi:type="dcterms:W3CDTF">2014-02-10T03:37:14Z</dcterms:created>
  <dcterms:modified xsi:type="dcterms:W3CDTF">2023-05-01T21:55:22Z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