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8_{4DE8B425-835F-47E4-AD9A-71B7F6831ED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D9" i="2" l="1"/>
  <c r="G10" i="2"/>
  <c r="G9" i="2" s="1"/>
  <c r="G20" i="2"/>
  <c r="G19" i="2" s="1"/>
  <c r="D19" i="2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G11" i="3"/>
  <c r="D11" i="3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C9" i="3" s="1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F43" i="3"/>
  <c r="F9" i="4"/>
  <c r="F33" i="4" s="1"/>
  <c r="F29" i="2"/>
  <c r="E9" i="4"/>
  <c r="E33" i="4" s="1"/>
  <c r="E43" i="3"/>
  <c r="F9" i="3"/>
  <c r="F77" i="3" s="1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C159" i="1" s="1"/>
  <c r="G9" i="1"/>
  <c r="G159" i="1" s="1"/>
  <c r="E9" i="1"/>
  <c r="D9" i="1"/>
  <c r="G77" i="3" l="1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<sst xmlns="http://schemas.openxmlformats.org/spreadsheetml/2006/main" count="504" uniqueCount="352">
  <si>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</si>
  <si>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</si>
  <si>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</si>
  <si>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</si>
  <si>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</si>
  <si>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</si>
  <si>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</si>
  <si>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</si>
  <si>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</si>
  <si>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</si>
  <si>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</si>
  <si>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</si>
  <si>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</si>
  <si>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</si>
  <si>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</si>
  <si>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</si>
  <si>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</si>
  <si>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</si>
  <si>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</si>
  <si>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</si>
  <si>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</si>
  <si>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</si>
  <si>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</si>
  <si>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</si>
  <si>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</si>
  <si>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</si>
  <si>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</si>
  <si>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</si>
  <si>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</si>
  <si>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</si>
  <si>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</si>
  <si>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</si>
  <si>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</si>
  <si>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</si>
  <si>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</si>
  <si>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</si>
  <si>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</si>
  <si>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</si>
  <si>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</si>
  <si>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</si>
  <si>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</si>
  <si>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</si>
  <si>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</si>
  <si>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</si>
  <si>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</si>
  <si>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</si>
  <si>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</si>
  <si>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</si>
  <si>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</si>
  <si>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</si>
  <si>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</si>
  <si>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</si>
  <si>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</si>
  <si>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</si>
  <si>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</si>
  <si>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</si>
  <si>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</si>
  <si>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</si>
  <si>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</si>
  <si>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</si>
  <si>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</si>
  <si>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</si>
  <si>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</si>
  <si>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</si>
  <si>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</si>
  <si>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</si>
  <si>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</si>
  <si>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</si>
  <si>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</si>
  <si>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</si>
  <si>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</si>
  <si>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</si>
  <si>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</si>
  <si>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</si>
  <si>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</si>
  <si>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</si>
  <si>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</si>
  <si>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</si>
  <si>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</si>
  <si>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</si>
  <si>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</si>
  <si>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</si>
  <si>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</si>
  <si>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</si>
  <si>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</si>
  <si>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</si>
  <si>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</si>
  <si>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</si>
  <si>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</si>
  <si>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</si>
  <si>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</si>
  <si>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</si>
  <si>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</si>
  <si>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</si>
  <si>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</si>
  <si>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</si>
  <si>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</si>
  <si>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</si>
  <si>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</si>
  <si>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</si>
  <si>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</si>
  <si>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</si>
  <si>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</si>
  <si>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</si>
  <si>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</si>
  <si>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</si>
  <si>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</si>
  <si>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</si>
  <si>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</si>
  <si>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</si>
  <si>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</si>
  <si>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</si>
  <si>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</si>
  <si>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</si>
  <si>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</si>
  <si>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</si>
  <si>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</si>
  <si>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</si>
  <si>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</si>
  <si>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</si>
  <si>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</si>
  <si>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</si>
  <si>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</si>
  <si>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</si>
  <si>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</si>
  <si>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</si>
  <si>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</si>
  <si>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</si>
  <si>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</si>
  <si>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</si>
  <si>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</si>
  <si>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</si>
  <si>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</si>
  <si>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</si>
  <si>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</si>
  <si>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</si>
  <si>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</si>
  <si>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</si>
  <si>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</si>
  <si>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</si>
  <si>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</si>
  <si>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</si>
  <si>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</si>
  <si>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</si>
  <si>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</si>
  <si>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</si>
  <si>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</si>
  <si>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</si>
  <si>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</si>
  <si>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</si>
  <si>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</si>
  <si>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</si>
  <si>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</si>
  <si>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</si>
  <si>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</si>
  <si>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</si>
  <si>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</si>
  <si>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</si>
  <si>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</si>
  <si>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</si>
  <si>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</si>
  <si>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</si>
  <si>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</si>
  <si>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</si>
  <si>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</si>
  <si>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</si>
  <si>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</si>
  <si>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</si>
  <si>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</si>
  <si>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</si>
  <si>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</si>
  <si>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</si>
  <si>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</si>
  <si>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</si>
  <si>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</si>
  <si>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</si>
  <si>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</si>
  <si>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</si>
  <si>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</si>
  <si>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</si>
  <si>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</si>
  <si>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</si>
  <si>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</si>
  <si>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</si>
  <si>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</si>
  <si>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</si>
  <si>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</si>
  <si>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</si>
  <si>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</si>
  <si>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</si>
  <si>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</si>
  <si>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</si>
  <si>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</si>
  <si>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</si>
  <si>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</si>
  <si>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</si>
  <si>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</si>
  <si>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</si>
  <si>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</si>
  <si>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</si>
  <si>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</si>
  <si>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</si>
  <si>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</si>
  <si>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</si>
  <si>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</si>
  <si>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</si>
  <si>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</si>
  <si>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</si>
  <si>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</si>
  <si>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</si>
  <si>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</si>
  <si>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</si>
  <si>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</si>
  <si>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</si>
  <si>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</si>
  <si>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</si>
  <si>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</si>
  <si>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</si>
  <si>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</si>
  <si>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</si>
  <si>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</si>
  <si>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</si>
  <si>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</si>
  <si>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</si>
  <si>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</si>
  <si>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</si>
  <si>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</si>
  <si>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</si>
  <si>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</si>
  <si>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</si>
  <si>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</si>
  <si>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</si>
  <si>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</si>
  <si>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</si>
  <si>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</si>
  <si>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</si>
  <si>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</si>
  <si>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</si>
  <si>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</si>
  <si>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</si>
  <si>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</si>
  <si>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</si>
  <si>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</si>
  <si>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</si>
  <si>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</si>
  <si>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</si>
  <si>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</si>
  <si>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</si>
  <si>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</si>
  <si>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</si>
  <si>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</si>
  <si>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</si>
  <si>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</si>
  <si>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</si>
  <si>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</si>
  <si>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</si>
  <si>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</si>
  <si>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</si>
  <si>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</si>
  <si>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</si>
  <si>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</si>
  <si>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</si>
  <si>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</si>
  <si>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</si>
  <si>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</si>
  <si>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</si>
  <si>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</si>
  <si>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</si>
  <si>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</si>
  <si>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</si>
  <si>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</si>
  <si>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</si>
  <si>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</si>
  <si>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</si>
  <si>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</si>
  <si>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</si>
  <si>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</si>
  <si>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</si>
  <si>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</si>
  <si>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</si>
  <si>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</si>
  <si>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</si>
  <si>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</si>
  <si>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</si>
  <si>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</si>
  <si>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</si>
  <si>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</si>
  <si>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</si>
  <si>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</si>
  <si>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</si>
  <si>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</si>
  <si>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</si>
  <si>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</si>
  <si>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</si>
  <si>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</si>
  <si>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</si>
  <si>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</si>
  <si>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</si>
  <si>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</si>
  <si>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</si>
  <si>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</si>
  <si>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</si>
  <si>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</si>
  <si>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</si>
  <si>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</si>
  <si>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</si>
  <si>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</si>
  <si>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</si>
  <si>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</si>
  <si>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</si>
  <si>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</si>
  <si>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</si>
  <si>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</si>
  <si>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</si>
  <si>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</si>
  <si>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</si>
  <si>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</si>
  <si>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</si>
  <si>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</si>
  <si>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</si>
  <si>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</si>
  <si>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</si>
  <si>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</si>
  <si>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</si>
  <si>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</si>
  <si>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</si>
  <si>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</si>
  <si>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</si>
  <si>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</si>
  <si>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</si>
  <si>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</si>
  <si>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</si>
  <si>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</si>
  <si>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</si>
  <si>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</si>
  <si>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</si>
  <si>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</si>
  <si>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</si>
  <si>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</si>
  <si>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</si>
  <si>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</si>
  <si>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</si>
  <si>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</si>
  <si>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Instituto Municipal de Planeación de Moroleón, Gto.</t>
  </si>
  <si>
    <t>del 01 de Enero al 31 de Marzo de 2023</t>
  </si>
  <si>
    <t>31120M20P010000 DIRECCION GENERAL</t>
  </si>
  <si>
    <t>Bajo protesta de decir verdad declaramos que los Estados Financieros y sus notas, son razonablemente correctos y son responsabilidad del emisor.</t>
  </si>
  <si>
    <t xml:space="preserve">                                                         ________________________________</t>
  </si>
  <si>
    <t xml:space="preserve">                                           C.P.  J. Jesús  Mondragón  Solís</t>
  </si>
  <si>
    <t>Ing. Jesús  Zamudio  Castro</t>
  </si>
  <si>
    <t xml:space="preserve">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</si>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</sst>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0" fontId="5" fillId="0" borderId="0" xfId="2"/>
    <xf numFmtId="0" fontId="10" fillId="0" borderId="0" xfId="11" applyFont="1" applyFill="1" applyBorder="1" applyAlignment="1" applyProtection="1">
      <alignment vertical="top"/>
      <protection locked="0"/>
    </xf>
    <xf numFmtId="0" fontId="9" fillId="0" borderId="0" xfId="11" applyAlignment="1" applyProtection="1">
      <alignment horizontal="left" vertical="top" indent="1"/>
      <protection locked="0"/>
    </xf>
    <xf numFmtId="0" fontId="10" fillId="0" borderId="10" xfId="11" applyFont="1" applyFill="1" applyBorder="1" applyAlignment="1" applyProtection="1">
      <alignment vertical="top"/>
      <protection locked="0"/>
    </xf>
    <xf numFmtId="0" fontId="9" fillId="0" borderId="0" xfId="11" applyFont="1" applyFill="1" applyBorder="1" applyAlignment="1" applyProtection="1">
      <alignment vertical="top"/>
      <protection locked="0"/>
    </xf>
  </cellXfs>
  <cellStyles count="20">
    <cellStyle name="Euro" xfId="4" xr:uid="{B185ACE1-9059-4024-9110-1B7F117B3BB7}"/>
    <cellStyle name="Millares" xfId="3" builtinId="3"/>
    <cellStyle name="Millares 2" xfId="5" xr:uid="{ABBBC11F-E460-4ABC-9D65-9309D7A0FD8F}"/>
    <cellStyle name="Millares 2 2" xfId="6" xr:uid="{F810C74F-78FE-4181-8823-51E31DC2BC0D}"/>
    <cellStyle name="Millares 2 3" xfId="7" xr:uid="{BB9FA9D7-1251-4EB0-990B-033FD4986C0D}"/>
    <cellStyle name="Millares 2 4" xfId="19" xr:uid="{1FFDCF4B-E0FF-4F03-91CE-91C024B974F5}"/>
    <cellStyle name="Millares 3" xfId="8" xr:uid="{FB9A4F2C-0CA9-4FE5-B1FB-29E8DFAB26AF}"/>
    <cellStyle name="Moneda 2" xfId="9" xr:uid="{20CE5102-60C0-481E-BE10-FFC1D2B4AFD4}"/>
    <cellStyle name="Normal" xfId="0" builtinId="0"/>
    <cellStyle name="Normal 2" xfId="2" xr:uid="{00000000-0005-0000-0000-000002000000}"/>
    <cellStyle name="Normal 2 2" xfId="11" xr:uid="{8088CE4B-8DF5-430E-9545-FCB67114A548}"/>
    <cellStyle name="Normal 2 3" xfId="10" xr:uid="{AF0EABE8-0C6B-46DC-AEDF-784B525D66C6}"/>
    <cellStyle name="Normal 3" xfId="1" xr:uid="{00000000-0005-0000-0000-000003000000}"/>
    <cellStyle name="Normal 3 2" xfId="12" xr:uid="{F1BB57AE-E2EC-49B8-AFE7-6C0FDEE3998E}"/>
    <cellStyle name="Normal 4" xfId="13" xr:uid="{46B14F65-94B0-4461-BDBF-2B0FF82746A1}"/>
    <cellStyle name="Normal 4 2" xfId="14" xr:uid="{DD65D9C1-2672-4971-86E9-8B9039C045AF}"/>
    <cellStyle name="Normal 5" xfId="15" xr:uid="{5B086D2A-E8F8-45E8-9C33-F7F84F5BB885}"/>
    <cellStyle name="Normal 5 2" xfId="16" xr:uid="{7E361451-F477-420C-9308-7B82E861411F}"/>
    <cellStyle name="Normal 6" xfId="17" xr:uid="{CD880940-A507-4E4D-801E-48C65141764D}"/>
    <cellStyle name="Normal 6 2" xfId="18" xr:uid="{F1754924-7F57-41A4-A3EE-DB505688F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1" t="s">
        <v>0</v>
      </c>
      <c r="B1" s="92"/>
      <c r="C1" s="92"/>
      <c r="D1" s="92"/>
      <c r="E1" s="92"/>
      <c r="F1" s="92"/>
      <c r="G1" s="92"/>
    </row>
    <row r="2" spans="1:8">
      <c r="A2" s="95" t="s">
        <v>343</v>
      </c>
      <c r="B2" s="95"/>
      <c r="C2" s="95"/>
      <c r="D2" s="95"/>
      <c r="E2" s="95"/>
      <c r="F2" s="95"/>
      <c r="G2" s="95"/>
    </row>
    <row r="3" spans="1:8">
      <c r="A3" s="96" t="s">
        <v>1</v>
      </c>
      <c r="B3" s="96"/>
      <c r="C3" s="96"/>
      <c r="D3" s="96"/>
      <c r="E3" s="96"/>
      <c r="F3" s="96"/>
      <c r="G3" s="96"/>
    </row>
    <row r="4" spans="1:8">
      <c r="A4" s="96" t="s">
        <v>2</v>
      </c>
      <c r="B4" s="96"/>
      <c r="C4" s="96"/>
      <c r="D4" s="96"/>
      <c r="E4" s="96"/>
      <c r="F4" s="96"/>
      <c r="G4" s="96"/>
    </row>
    <row r="5" spans="1:8">
      <c r="A5" s="97" t="s">
        <v>344</v>
      </c>
      <c r="B5" s="97"/>
      <c r="C5" s="97"/>
      <c r="D5" s="97"/>
      <c r="E5" s="97"/>
      <c r="F5" s="97"/>
      <c r="G5" s="97"/>
    </row>
    <row r="6" spans="1:8">
      <c r="A6" s="98" t="s">
        <v>3</v>
      </c>
      <c r="B6" s="98"/>
      <c r="C6" s="98"/>
      <c r="D6" s="98"/>
      <c r="E6" s="98"/>
      <c r="F6" s="98"/>
      <c r="G6" s="98"/>
    </row>
    <row r="7" spans="1:8">
      <c r="A7" s="93" t="s">
        <v>4</v>
      </c>
      <c r="B7" s="93" t="s">
        <v>5</v>
      </c>
      <c r="C7" s="93"/>
      <c r="D7" s="93"/>
      <c r="E7" s="93"/>
      <c r="F7" s="93"/>
      <c r="G7" s="94" t="s">
        <v>6</v>
      </c>
    </row>
    <row r="8" spans="1:8" ht="30">
      <c r="A8" s="9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3"/>
    </row>
    <row r="9" spans="1:8">
      <c r="A9" s="7" t="s">
        <v>12</v>
      </c>
      <c r="B9" s="86">
        <f>B10+B18+B189+B28+B38+B48+B58+B62+B71+B75</f>
        <v>1470618.8900000001</v>
      </c>
      <c r="C9" s="86">
        <f t="shared" ref="C9:G9" si="0">C10+C18+C189+C28+C38+C48+C58+C62+C71+C75</f>
        <v>1029969.1699999999</v>
      </c>
      <c r="D9" s="86">
        <f t="shared" si="0"/>
        <v>2500588.0599999996</v>
      </c>
      <c r="E9" s="86">
        <f t="shared" si="0"/>
        <v>386815.23000000004</v>
      </c>
      <c r="F9" s="86">
        <f t="shared" si="0"/>
        <v>386815.23000000004</v>
      </c>
      <c r="G9" s="86">
        <f t="shared" si="0"/>
        <v>2113772.83</v>
      </c>
    </row>
    <row r="10" spans="1:8">
      <c r="A10" s="8" t="s">
        <v>13</v>
      </c>
      <c r="B10" s="87">
        <f>SUM(B11:B17)</f>
        <v>1447446.42</v>
      </c>
      <c r="C10" s="87">
        <f t="shared" ref="C10:G10" si="1">SUM(C11:C17)</f>
        <v>496530.75</v>
      </c>
      <c r="D10" s="87">
        <f t="shared" si="1"/>
        <v>1943977.17</v>
      </c>
      <c r="E10" s="87">
        <f t="shared" si="1"/>
        <v>339983.18000000005</v>
      </c>
      <c r="F10" s="87">
        <f t="shared" si="1"/>
        <v>339983.18000000005</v>
      </c>
      <c r="G10" s="87">
        <f t="shared" si="1"/>
        <v>1603993.99</v>
      </c>
    </row>
    <row r="11" spans="1:8">
      <c r="A11" s="9" t="s">
        <v>14</v>
      </c>
      <c r="B11" s="118">
        <v>701176.01</v>
      </c>
      <c r="C11" s="118">
        <v>259245.03</v>
      </c>
      <c r="D11" s="87">
        <f>B11+C11</f>
        <v>960421.04</v>
      </c>
      <c r="E11" s="118">
        <v>214798.04</v>
      </c>
      <c r="F11" s="118">
        <v>214798.04</v>
      </c>
      <c r="G11" s="87">
        <f>D11-E11</f>
        <v>745623</v>
      </c>
      <c r="H11" s="45" t="s">
        <v>161</v>
      </c>
    </row>
    <row r="12" spans="1:8">
      <c r="A12" s="9" t="s">
        <v>15</v>
      </c>
      <c r="B12" s="118">
        <v>42385.2</v>
      </c>
      <c r="C12" s="118">
        <v>0</v>
      </c>
      <c r="D12" s="87">
        <f t="shared" ref="D12:D17" si="2">B12+C12</f>
        <v>42385.2</v>
      </c>
      <c r="E12" s="118">
        <v>7046.2</v>
      </c>
      <c r="F12" s="118">
        <v>7046.2</v>
      </c>
      <c r="G12" s="87">
        <f t="shared" ref="G12:G17" si="3">D12-E12</f>
        <v>35339</v>
      </c>
      <c r="H12" s="45" t="s">
        <v>162</v>
      </c>
    </row>
    <row r="13" spans="1:8">
      <c r="A13" s="9" t="s">
        <v>16</v>
      </c>
      <c r="B13" s="118">
        <v>155209.73000000001</v>
      </c>
      <c r="C13" s="118">
        <v>45147.66</v>
      </c>
      <c r="D13" s="87">
        <f t="shared" si="2"/>
        <v>200357.39</v>
      </c>
      <c r="E13" s="118">
        <v>0</v>
      </c>
      <c r="F13" s="118">
        <v>0</v>
      </c>
      <c r="G13" s="87">
        <f t="shared" si="3"/>
        <v>200357.39</v>
      </c>
      <c r="H13" s="45" t="s">
        <v>163</v>
      </c>
    </row>
    <row r="14" spans="1:8">
      <c r="A14" s="9" t="s">
        <v>17</v>
      </c>
      <c r="B14" s="118">
        <v>115198.27</v>
      </c>
      <c r="C14" s="118">
        <v>31620.03</v>
      </c>
      <c r="D14" s="87">
        <f t="shared" si="2"/>
        <v>146818.29999999999</v>
      </c>
      <c r="E14" s="118">
        <v>0</v>
      </c>
      <c r="F14" s="118">
        <v>0</v>
      </c>
      <c r="G14" s="87">
        <f t="shared" si="3"/>
        <v>146818.29999999999</v>
      </c>
      <c r="H14" s="45" t="s">
        <v>164</v>
      </c>
    </row>
    <row r="15" spans="1:8">
      <c r="A15" s="9" t="s">
        <v>18</v>
      </c>
      <c r="B15" s="118">
        <v>433477.21</v>
      </c>
      <c r="C15" s="118">
        <v>160518.03</v>
      </c>
      <c r="D15" s="87">
        <f t="shared" si="2"/>
        <v>593995.24</v>
      </c>
      <c r="E15" s="118">
        <v>118138.94</v>
      </c>
      <c r="F15" s="118">
        <v>118138.94</v>
      </c>
      <c r="G15" s="87">
        <f t="shared" si="3"/>
        <v>475856.3</v>
      </c>
      <c r="H15" s="45" t="s">
        <v>165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166</v>
      </c>
    </row>
    <row r="17" spans="1:8">
      <c r="A17" s="9" t="s">
        <v>20</v>
      </c>
      <c r="B17" s="87"/>
      <c r="C17" s="87"/>
      <c r="D17" s="87">
        <f t="shared" si="2"/>
        <v>0</v>
      </c>
      <c r="E17" s="87"/>
      <c r="F17" s="87"/>
      <c r="G17" s="87">
        <f t="shared" si="3"/>
        <v>0</v>
      </c>
      <c r="H17" s="45" t="s">
        <v>167</v>
      </c>
    </row>
    <row r="18" spans="1:8">
      <c r="A18" s="8" t="s">
        <v>21</v>
      </c>
      <c r="B18" s="87">
        <f>SUM(B19:B27)</f>
        <v>13</v>
      </c>
      <c r="C18" s="87">
        <f t="shared" ref="C18:G18" si="4">SUM(C19:C27)</f>
        <v>51934.75</v>
      </c>
      <c r="D18" s="87">
        <f t="shared" si="4"/>
        <v>51947.75</v>
      </c>
      <c r="E18" s="87">
        <f t="shared" si="4"/>
        <v>7816.9500000000007</v>
      </c>
      <c r="F18" s="87">
        <f t="shared" si="4"/>
        <v>7816.9500000000007</v>
      </c>
      <c r="G18" s="87">
        <f t="shared" si="4"/>
        <v>44130.799999999996</v>
      </c>
    </row>
    <row r="19" spans="1:8">
      <c r="A19" s="9" t="s">
        <v>22</v>
      </c>
      <c r="B19" s="118">
        <v>3</v>
      </c>
      <c r="C19" s="118">
        <v>16857</v>
      </c>
      <c r="D19" s="87">
        <f t="shared" ref="D19:D27" si="5">B19+C19</f>
        <v>16860</v>
      </c>
      <c r="E19" s="118">
        <v>2361.02</v>
      </c>
      <c r="F19" s="118">
        <v>2361.02</v>
      </c>
      <c r="G19" s="87">
        <f t="shared" ref="G19:G27" si="6">D19-E19</f>
        <v>14498.98</v>
      </c>
      <c r="H19" s="46" t="s">
        <v>168</v>
      </c>
    </row>
    <row r="20" spans="1:8">
      <c r="A20" s="9" t="s">
        <v>23</v>
      </c>
      <c r="B20" s="87"/>
      <c r="C20" s="87"/>
      <c r="D20" s="87">
        <f t="shared" si="5"/>
        <v>0</v>
      </c>
      <c r="E20" s="87"/>
      <c r="F20" s="87"/>
      <c r="G20" s="87">
        <f t="shared" si="6"/>
        <v>0</v>
      </c>
      <c r="H20" s="46" t="s">
        <v>169</v>
      </c>
    </row>
    <row r="21" spans="1:8">
      <c r="A21" s="9" t="s">
        <v>24</v>
      </c>
      <c r="B21" s="87"/>
      <c r="C21" s="87"/>
      <c r="D21" s="87">
        <f t="shared" si="5"/>
        <v>0</v>
      </c>
      <c r="E21" s="87"/>
      <c r="F21" s="87"/>
      <c r="G21" s="87">
        <f t="shared" si="6"/>
        <v>0</v>
      </c>
      <c r="H21" s="46" t="s">
        <v>170</v>
      </c>
    </row>
    <row r="22" spans="1:8">
      <c r="A22" s="9" t="s">
        <v>25</v>
      </c>
      <c r="B22" s="118">
        <v>3</v>
      </c>
      <c r="C22" s="118">
        <v>7378.75</v>
      </c>
      <c r="D22" s="87">
        <f t="shared" si="5"/>
        <v>7381.75</v>
      </c>
      <c r="E22" s="118">
        <v>0</v>
      </c>
      <c r="F22" s="118">
        <v>0</v>
      </c>
      <c r="G22" s="87">
        <f t="shared" si="6"/>
        <v>7381.75</v>
      </c>
      <c r="H22" s="46" t="s">
        <v>171</v>
      </c>
    </row>
    <row r="23" spans="1:8">
      <c r="A23" s="9" t="s">
        <v>26</v>
      </c>
      <c r="B23" s="118">
        <v>1</v>
      </c>
      <c r="C23" s="118">
        <v>0</v>
      </c>
      <c r="D23" s="87">
        <f t="shared" si="5"/>
        <v>1</v>
      </c>
      <c r="E23" s="118">
        <v>0</v>
      </c>
      <c r="F23" s="118">
        <v>0</v>
      </c>
      <c r="G23" s="87">
        <f t="shared" si="6"/>
        <v>1</v>
      </c>
      <c r="H23" s="46" t="s">
        <v>172</v>
      </c>
    </row>
    <row r="24" spans="1:8">
      <c r="A24" s="9" t="s">
        <v>27</v>
      </c>
      <c r="B24" s="118">
        <v>1</v>
      </c>
      <c r="C24" s="118">
        <v>8239</v>
      </c>
      <c r="D24" s="87">
        <f t="shared" si="5"/>
        <v>8240</v>
      </c>
      <c r="E24" s="118">
        <v>85.13</v>
      </c>
      <c r="F24" s="118">
        <v>85.13</v>
      </c>
      <c r="G24" s="87">
        <f t="shared" si="6"/>
        <v>8154.87</v>
      </c>
      <c r="H24" s="46" t="s">
        <v>173</v>
      </c>
    </row>
    <row r="25" spans="1:8">
      <c r="A25" s="9" t="s">
        <v>28</v>
      </c>
      <c r="B25" s="118">
        <v>1</v>
      </c>
      <c r="C25" s="118">
        <v>9679</v>
      </c>
      <c r="D25" s="87">
        <f t="shared" si="5"/>
        <v>9680</v>
      </c>
      <c r="E25" s="118">
        <v>5370.8</v>
      </c>
      <c r="F25" s="118">
        <v>5370.8</v>
      </c>
      <c r="G25" s="87">
        <f t="shared" si="6"/>
        <v>4309.2</v>
      </c>
      <c r="H25" s="46" t="s">
        <v>174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175</v>
      </c>
    </row>
    <row r="27" spans="1:8">
      <c r="A27" s="9" t="s">
        <v>30</v>
      </c>
      <c r="B27" s="118">
        <v>4</v>
      </c>
      <c r="C27" s="118">
        <v>9781</v>
      </c>
      <c r="D27" s="87">
        <f t="shared" si="5"/>
        <v>9785</v>
      </c>
      <c r="E27" s="118">
        <v>0</v>
      </c>
      <c r="F27" s="118">
        <v>0</v>
      </c>
      <c r="G27" s="87">
        <f t="shared" si="6"/>
        <v>9785</v>
      </c>
      <c r="H27" s="46" t="s">
        <v>176</v>
      </c>
    </row>
    <row r="28" spans="1:8">
      <c r="A28" s="8" t="s">
        <v>31</v>
      </c>
      <c r="B28" s="87">
        <f>SUM(B29:B37)</f>
        <v>8939.1</v>
      </c>
      <c r="C28" s="87">
        <f t="shared" ref="C28:G28" si="7">SUM(C29:C37)</f>
        <v>69420.929999999993</v>
      </c>
      <c r="D28" s="87">
        <f t="shared" si="7"/>
        <v>78360.03</v>
      </c>
      <c r="E28" s="87">
        <f t="shared" si="7"/>
        <v>14430.1</v>
      </c>
      <c r="F28" s="87">
        <f t="shared" si="7"/>
        <v>14430.1</v>
      </c>
      <c r="G28" s="87">
        <f t="shared" si="7"/>
        <v>63929.93</v>
      </c>
    </row>
    <row r="29" spans="1:8">
      <c r="A29" s="9" t="s">
        <v>32</v>
      </c>
      <c r="B29" s="118">
        <v>3503</v>
      </c>
      <c r="C29" s="118">
        <v>6022.76</v>
      </c>
      <c r="D29" s="87">
        <f t="shared" ref="D29:D82" si="8">B29+C29</f>
        <v>9525.76</v>
      </c>
      <c r="E29" s="118">
        <v>1755</v>
      </c>
      <c r="F29" s="118">
        <v>1755</v>
      </c>
      <c r="G29" s="87">
        <f t="shared" ref="G29:G37" si="9">D29-E29</f>
        <v>7770.76</v>
      </c>
      <c r="H29" s="47" t="s">
        <v>177</v>
      </c>
    </row>
    <row r="30" spans="1:8">
      <c r="A30" s="9" t="s">
        <v>33</v>
      </c>
      <c r="B30" s="87"/>
      <c r="C30" s="87"/>
      <c r="D30" s="87">
        <f t="shared" si="8"/>
        <v>0</v>
      </c>
      <c r="E30" s="87"/>
      <c r="F30" s="87"/>
      <c r="G30" s="87">
        <f t="shared" si="9"/>
        <v>0</v>
      </c>
      <c r="H30" s="47" t="s">
        <v>178</v>
      </c>
    </row>
    <row r="31" spans="1:8">
      <c r="A31" s="9" t="s">
        <v>34</v>
      </c>
      <c r="B31" s="118">
        <v>3</v>
      </c>
      <c r="C31" s="118">
        <v>9268</v>
      </c>
      <c r="D31" s="87">
        <f t="shared" si="8"/>
        <v>9271</v>
      </c>
      <c r="E31" s="118">
        <v>0</v>
      </c>
      <c r="F31" s="118">
        <v>0</v>
      </c>
      <c r="G31" s="87">
        <f t="shared" si="9"/>
        <v>9271</v>
      </c>
      <c r="H31" s="47" t="s">
        <v>179</v>
      </c>
    </row>
    <row r="32" spans="1:8">
      <c r="A32" s="9" t="s">
        <v>35</v>
      </c>
      <c r="B32" s="118">
        <v>2</v>
      </c>
      <c r="C32" s="118">
        <v>5132.41</v>
      </c>
      <c r="D32" s="87">
        <f t="shared" si="8"/>
        <v>5134.41</v>
      </c>
      <c r="E32" s="118">
        <v>1740</v>
      </c>
      <c r="F32" s="118">
        <v>1740</v>
      </c>
      <c r="G32" s="87">
        <f t="shared" si="9"/>
        <v>3394.41</v>
      </c>
      <c r="H32" s="47" t="s">
        <v>180</v>
      </c>
    </row>
    <row r="33" spans="1:8">
      <c r="A33" s="9" t="s">
        <v>36</v>
      </c>
      <c r="B33" s="118">
        <v>1</v>
      </c>
      <c r="C33" s="118">
        <v>2059</v>
      </c>
      <c r="D33" s="87">
        <f t="shared" si="8"/>
        <v>2060</v>
      </c>
      <c r="E33" s="118">
        <v>0</v>
      </c>
      <c r="F33" s="118">
        <v>0</v>
      </c>
      <c r="G33" s="87">
        <f t="shared" si="9"/>
        <v>2060</v>
      </c>
      <c r="H33" s="47" t="s">
        <v>181</v>
      </c>
    </row>
    <row r="34" spans="1:8">
      <c r="A34" s="9" t="s">
        <v>37</v>
      </c>
      <c r="B34" s="118">
        <v>2</v>
      </c>
      <c r="C34" s="118">
        <v>2099</v>
      </c>
      <c r="D34" s="87">
        <f t="shared" si="8"/>
        <v>2101</v>
      </c>
      <c r="E34" s="118">
        <v>0</v>
      </c>
      <c r="F34" s="118">
        <v>0</v>
      </c>
      <c r="G34" s="87">
        <f t="shared" si="9"/>
        <v>2101</v>
      </c>
      <c r="H34" s="47" t="s">
        <v>182</v>
      </c>
    </row>
    <row r="35" spans="1:8">
      <c r="A35" s="9" t="s">
        <v>38</v>
      </c>
      <c r="B35" s="118">
        <v>1</v>
      </c>
      <c r="C35" s="118">
        <v>5149</v>
      </c>
      <c r="D35" s="87">
        <f t="shared" si="8"/>
        <v>5150</v>
      </c>
      <c r="E35" s="118">
        <v>1010</v>
      </c>
      <c r="F35" s="118">
        <v>1010</v>
      </c>
      <c r="G35" s="87">
        <f t="shared" si="9"/>
        <v>4140</v>
      </c>
      <c r="H35" s="47" t="s">
        <v>183</v>
      </c>
    </row>
    <row r="36" spans="1:8">
      <c r="A36" s="9" t="s">
        <v>39</v>
      </c>
      <c r="B36" s="118">
        <v>2</v>
      </c>
      <c r="C36" s="118">
        <v>10213.84</v>
      </c>
      <c r="D36" s="87">
        <f t="shared" si="8"/>
        <v>10215.84</v>
      </c>
      <c r="E36" s="118">
        <v>1308.0999999999999</v>
      </c>
      <c r="F36" s="118">
        <v>1308.0999999999999</v>
      </c>
      <c r="G36" s="87">
        <f t="shared" si="9"/>
        <v>8907.74</v>
      </c>
      <c r="H36" s="47" t="s">
        <v>184</v>
      </c>
    </row>
    <row r="37" spans="1:8">
      <c r="A37" s="9" t="s">
        <v>40</v>
      </c>
      <c r="B37" s="118">
        <v>5425.1</v>
      </c>
      <c r="C37" s="118">
        <v>29476.92</v>
      </c>
      <c r="D37" s="87">
        <f t="shared" si="8"/>
        <v>34902.019999999997</v>
      </c>
      <c r="E37" s="118">
        <v>8617</v>
      </c>
      <c r="F37" s="118">
        <v>8617</v>
      </c>
      <c r="G37" s="87">
        <f t="shared" si="9"/>
        <v>26285.019999999997</v>
      </c>
      <c r="H37" s="47" t="s">
        <v>185</v>
      </c>
    </row>
    <row r="38" spans="1:8">
      <c r="A38" s="8" t="s">
        <v>41</v>
      </c>
      <c r="B38" s="87">
        <f>SUM(B39:B47)</f>
        <v>0</v>
      </c>
      <c r="C38" s="87">
        <f t="shared" ref="C38:G38" si="10">SUM(C39:C47)</f>
        <v>0</v>
      </c>
      <c r="D38" s="87">
        <f t="shared" si="10"/>
        <v>0</v>
      </c>
      <c r="E38" s="87">
        <f t="shared" si="10"/>
        <v>0</v>
      </c>
      <c r="F38" s="87">
        <f t="shared" si="10"/>
        <v>0</v>
      </c>
      <c r="G38" s="87">
        <f t="shared" si="10"/>
        <v>0</v>
      </c>
    </row>
    <row r="39" spans="1:8">
      <c r="A39" s="9" t="s">
        <v>42</v>
      </c>
      <c r="B39" s="87"/>
      <c r="C39" s="87"/>
      <c r="D39" s="87">
        <f t="shared" si="8"/>
        <v>0</v>
      </c>
      <c r="E39" s="87"/>
      <c r="F39" s="87"/>
      <c r="G39" s="87">
        <f t="shared" ref="G39:G47" si="11">D39-E39</f>
        <v>0</v>
      </c>
      <c r="H39" s="48" t="s">
        <v>186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187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188</v>
      </c>
    </row>
    <row r="42" spans="1:8">
      <c r="A42" s="9" t="s">
        <v>45</v>
      </c>
      <c r="B42" s="87"/>
      <c r="C42" s="87"/>
      <c r="D42" s="87">
        <f t="shared" si="8"/>
        <v>0</v>
      </c>
      <c r="E42" s="87"/>
      <c r="F42" s="87"/>
      <c r="G42" s="87">
        <f t="shared" si="11"/>
        <v>0</v>
      </c>
      <c r="H42" s="48" t="s">
        <v>189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190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191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340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339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192</v>
      </c>
    </row>
    <row r="48" spans="1:8">
      <c r="A48" s="8" t="s">
        <v>51</v>
      </c>
      <c r="B48" s="87">
        <f>SUM(B49:B57)</f>
        <v>5</v>
      </c>
      <c r="C48" s="87">
        <f t="shared" ref="C48:G48" si="12">SUM(C49:C57)</f>
        <v>56225.14</v>
      </c>
      <c r="D48" s="87">
        <f t="shared" si="12"/>
        <v>56230.14</v>
      </c>
      <c r="E48" s="87">
        <f t="shared" si="12"/>
        <v>24585</v>
      </c>
      <c r="F48" s="87">
        <f t="shared" si="12"/>
        <v>24585</v>
      </c>
      <c r="G48" s="87">
        <f t="shared" si="12"/>
        <v>31645.14</v>
      </c>
    </row>
    <row r="49" spans="1:8">
      <c r="A49" s="9" t="s">
        <v>52</v>
      </c>
      <c r="B49" s="118">
        <v>2</v>
      </c>
      <c r="C49" s="118">
        <v>51076.14</v>
      </c>
      <c r="D49" s="87">
        <f t="shared" si="8"/>
        <v>51078.14</v>
      </c>
      <c r="E49" s="118">
        <v>24585</v>
      </c>
      <c r="F49" s="118">
        <v>24585</v>
      </c>
      <c r="G49" s="87">
        <f t="shared" ref="G49:G57" si="13">D49-E49</f>
        <v>26493.14</v>
      </c>
      <c r="H49" s="49" t="s">
        <v>193</v>
      </c>
    </row>
    <row r="50" spans="1:8">
      <c r="A50" s="9" t="s">
        <v>53</v>
      </c>
      <c r="B50" s="118">
        <v>1</v>
      </c>
      <c r="C50" s="118">
        <v>5149</v>
      </c>
      <c r="D50" s="87">
        <f t="shared" si="8"/>
        <v>5150</v>
      </c>
      <c r="E50" s="118">
        <v>0</v>
      </c>
      <c r="F50" s="118">
        <v>0</v>
      </c>
      <c r="G50" s="87">
        <f t="shared" si="13"/>
        <v>5150</v>
      </c>
      <c r="H50" s="49" t="s">
        <v>194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195</v>
      </c>
    </row>
    <row r="52" spans="1:8">
      <c r="A52" s="9" t="s">
        <v>55</v>
      </c>
      <c r="B52" s="118">
        <v>1</v>
      </c>
      <c r="C52" s="118">
        <v>0</v>
      </c>
      <c r="D52" s="87">
        <f t="shared" si="8"/>
        <v>1</v>
      </c>
      <c r="E52" s="118">
        <v>0</v>
      </c>
      <c r="F52" s="118">
        <v>0</v>
      </c>
      <c r="G52" s="87">
        <f t="shared" si="13"/>
        <v>1</v>
      </c>
      <c r="H52" s="49" t="s">
        <v>196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197</v>
      </c>
    </row>
    <row r="54" spans="1:8">
      <c r="A54" s="9" t="s">
        <v>57</v>
      </c>
      <c r="B54" s="118">
        <v>1</v>
      </c>
      <c r="C54" s="118">
        <v>0</v>
      </c>
      <c r="D54" s="87">
        <f t="shared" si="8"/>
        <v>1</v>
      </c>
      <c r="E54" s="118">
        <v>0</v>
      </c>
      <c r="F54" s="118">
        <v>0</v>
      </c>
      <c r="G54" s="87">
        <f t="shared" si="13"/>
        <v>1</v>
      </c>
      <c r="H54" s="49" t="s">
        <v>198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199</v>
      </c>
    </row>
    <row r="56" spans="1:8">
      <c r="A56" s="9" t="s">
        <v>59</v>
      </c>
      <c r="B56" s="87"/>
      <c r="C56" s="87"/>
      <c r="D56" s="87">
        <f t="shared" si="8"/>
        <v>0</v>
      </c>
      <c r="E56" s="87"/>
      <c r="F56" s="87"/>
      <c r="G56" s="87">
        <f t="shared" si="13"/>
        <v>0</v>
      </c>
      <c r="H56" s="49" t="s">
        <v>200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201</v>
      </c>
    </row>
    <row r="58" spans="1:8">
      <c r="A58" s="8" t="s">
        <v>61</v>
      </c>
      <c r="B58" s="87">
        <f>SUM(B59:B61)</f>
        <v>14215.37</v>
      </c>
      <c r="C58" s="87">
        <f t="shared" ref="C58:G58" si="14">SUM(C59:C61)</f>
        <v>355857.6</v>
      </c>
      <c r="D58" s="87">
        <f t="shared" si="14"/>
        <v>370072.97</v>
      </c>
      <c r="E58" s="87">
        <f t="shared" si="14"/>
        <v>0</v>
      </c>
      <c r="F58" s="87">
        <f t="shared" si="14"/>
        <v>0</v>
      </c>
      <c r="G58" s="87">
        <f t="shared" si="14"/>
        <v>370072.97</v>
      </c>
    </row>
    <row r="59" spans="1:8">
      <c r="A59" s="9" t="s">
        <v>62</v>
      </c>
      <c r="B59" s="87"/>
      <c r="C59" s="87"/>
      <c r="D59" s="87">
        <f t="shared" si="8"/>
        <v>0</v>
      </c>
      <c r="E59" s="87"/>
      <c r="F59" s="87"/>
      <c r="G59" s="87">
        <f t="shared" ref="G59:G61" si="15">D59-E59</f>
        <v>0</v>
      </c>
      <c r="H59" s="50" t="s">
        <v>202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203</v>
      </c>
    </row>
    <row r="61" spans="1:8">
      <c r="A61" s="9" t="s">
        <v>64</v>
      </c>
      <c r="B61" s="118">
        <v>14215.37</v>
      </c>
      <c r="C61" s="118">
        <v>355857.6</v>
      </c>
      <c r="D61" s="87">
        <f t="shared" si="8"/>
        <v>370072.97</v>
      </c>
      <c r="E61" s="118">
        <v>0</v>
      </c>
      <c r="F61" s="118">
        <v>0</v>
      </c>
      <c r="G61" s="87">
        <f t="shared" si="15"/>
        <v>370072.97</v>
      </c>
      <c r="H61" s="50" t="s">
        <v>204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0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205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206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207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208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209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210</v>
      </c>
    </row>
    <row r="70" spans="1:8">
      <c r="A70" s="9" t="s">
        <v>73</v>
      </c>
      <c r="B70" s="87"/>
      <c r="C70" s="87"/>
      <c r="D70" s="87">
        <f t="shared" si="8"/>
        <v>0</v>
      </c>
      <c r="E70" s="87"/>
      <c r="F70" s="87"/>
      <c r="G70" s="87">
        <f t="shared" si="17"/>
        <v>0</v>
      </c>
      <c r="H70" s="51" t="s">
        <v>211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0</v>
      </c>
      <c r="D71" s="87">
        <f t="shared" si="18"/>
        <v>0</v>
      </c>
      <c r="E71" s="87">
        <f t="shared" si="18"/>
        <v>0</v>
      </c>
      <c r="F71" s="87">
        <f t="shared" si="18"/>
        <v>0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212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213</v>
      </c>
    </row>
    <row r="74" spans="1:8">
      <c r="A74" s="9" t="s">
        <v>77</v>
      </c>
      <c r="B74" s="87"/>
      <c r="C74" s="87"/>
      <c r="D74" s="87">
        <f t="shared" si="8"/>
        <v>0</v>
      </c>
      <c r="E74" s="87"/>
      <c r="F74" s="87"/>
      <c r="G74" s="87">
        <f t="shared" si="19"/>
        <v>0</v>
      </c>
      <c r="H74" s="52" t="s">
        <v>214</v>
      </c>
    </row>
    <row r="75" spans="1:8">
      <c r="A75" s="8" t="s">
        <v>78</v>
      </c>
      <c r="B75" s="87">
        <f>SUM(B76:B82)</f>
        <v>0</v>
      </c>
      <c r="C75" s="87">
        <f t="shared" ref="C75:G75" si="20">SUM(C76:C82)</f>
        <v>0</v>
      </c>
      <c r="D75" s="87">
        <f t="shared" si="20"/>
        <v>0</v>
      </c>
      <c r="E75" s="87">
        <f t="shared" si="20"/>
        <v>0</v>
      </c>
      <c r="F75" s="87">
        <f t="shared" si="20"/>
        <v>0</v>
      </c>
      <c r="G75" s="87">
        <f t="shared" si="20"/>
        <v>0</v>
      </c>
    </row>
    <row r="76" spans="1:8">
      <c r="A76" s="9" t="s">
        <v>79</v>
      </c>
      <c r="B76" s="87"/>
      <c r="C76" s="87"/>
      <c r="D76" s="87">
        <f t="shared" si="8"/>
        <v>0</v>
      </c>
      <c r="E76" s="87"/>
      <c r="F76" s="87"/>
      <c r="G76" s="87">
        <f t="shared" ref="G76:G82" si="21">D76-E76</f>
        <v>0</v>
      </c>
      <c r="H76" s="53" t="s">
        <v>215</v>
      </c>
    </row>
    <row r="77" spans="1:8">
      <c r="A77" s="9" t="s">
        <v>80</v>
      </c>
      <c r="B77" s="87"/>
      <c r="C77" s="87"/>
      <c r="D77" s="87">
        <f t="shared" si="8"/>
        <v>0</v>
      </c>
      <c r="E77" s="87"/>
      <c r="F77" s="87"/>
      <c r="G77" s="87">
        <f t="shared" si="21"/>
        <v>0</v>
      </c>
      <c r="H77" s="53" t="s">
        <v>216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217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218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219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220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221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0</v>
      </c>
      <c r="C84" s="86">
        <f t="shared" ref="C84:G84" si="22">C85+C93+C103+C113+C123+C133+C137+C146+C150</f>
        <v>0</v>
      </c>
      <c r="D84" s="86">
        <f t="shared" si="22"/>
        <v>0</v>
      </c>
      <c r="E84" s="86">
        <f t="shared" si="22"/>
        <v>0</v>
      </c>
      <c r="F84" s="86">
        <f t="shared" si="22"/>
        <v>0</v>
      </c>
      <c r="G84" s="86">
        <f t="shared" si="22"/>
        <v>0</v>
      </c>
    </row>
    <row r="85" spans="1:8">
      <c r="A85" s="8" t="s">
        <v>13</v>
      </c>
      <c r="B85" s="87">
        <f>SUM(B86:B92)</f>
        <v>0</v>
      </c>
      <c r="C85" s="87">
        <f t="shared" ref="C85:G85" si="23">SUM(C86:C92)</f>
        <v>0</v>
      </c>
      <c r="D85" s="87">
        <f t="shared" si="23"/>
        <v>0</v>
      </c>
      <c r="E85" s="87">
        <f t="shared" si="23"/>
        <v>0</v>
      </c>
      <c r="F85" s="87">
        <f t="shared" si="23"/>
        <v>0</v>
      </c>
      <c r="G85" s="87">
        <f t="shared" si="23"/>
        <v>0</v>
      </c>
    </row>
    <row r="86" spans="1:8">
      <c r="A86" s="9" t="s">
        <v>14</v>
      </c>
      <c r="B86" s="87"/>
      <c r="C86" s="87"/>
      <c r="D86" s="87">
        <f t="shared" ref="D86:D92" si="24">B86+C86</f>
        <v>0</v>
      </c>
      <c r="E86" s="87"/>
      <c r="F86" s="87"/>
      <c r="G86" s="87">
        <f t="shared" ref="G86:G92" si="25">D86-E86</f>
        <v>0</v>
      </c>
      <c r="H86" s="54" t="s">
        <v>222</v>
      </c>
    </row>
    <row r="87" spans="1:8">
      <c r="A87" s="9" t="s">
        <v>15</v>
      </c>
      <c r="B87" s="87"/>
      <c r="C87" s="87"/>
      <c r="D87" s="87">
        <f t="shared" si="24"/>
        <v>0</v>
      </c>
      <c r="E87" s="87"/>
      <c r="F87" s="87"/>
      <c r="G87" s="87">
        <f t="shared" si="25"/>
        <v>0</v>
      </c>
      <c r="H87" s="54" t="s">
        <v>223</v>
      </c>
    </row>
    <row r="88" spans="1:8">
      <c r="A88" s="9" t="s">
        <v>16</v>
      </c>
      <c r="B88" s="87"/>
      <c r="C88" s="87"/>
      <c r="D88" s="87">
        <f t="shared" si="24"/>
        <v>0</v>
      </c>
      <c r="E88" s="87"/>
      <c r="F88" s="87"/>
      <c r="G88" s="87">
        <f t="shared" si="25"/>
        <v>0</v>
      </c>
      <c r="H88" s="54" t="s">
        <v>224</v>
      </c>
    </row>
    <row r="89" spans="1:8">
      <c r="A89" s="9" t="s">
        <v>17</v>
      </c>
      <c r="B89" s="87"/>
      <c r="C89" s="87"/>
      <c r="D89" s="87">
        <f t="shared" si="24"/>
        <v>0</v>
      </c>
      <c r="E89" s="87"/>
      <c r="F89" s="87"/>
      <c r="G89" s="87">
        <f t="shared" si="25"/>
        <v>0</v>
      </c>
      <c r="H89" s="54" t="s">
        <v>225</v>
      </c>
    </row>
    <row r="90" spans="1:8">
      <c r="A90" s="9" t="s">
        <v>18</v>
      </c>
      <c r="B90" s="87"/>
      <c r="C90" s="87"/>
      <c r="D90" s="87">
        <f t="shared" si="24"/>
        <v>0</v>
      </c>
      <c r="E90" s="87"/>
      <c r="F90" s="87"/>
      <c r="G90" s="87">
        <f t="shared" si="25"/>
        <v>0</v>
      </c>
      <c r="H90" s="54" t="s">
        <v>226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227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228</v>
      </c>
    </row>
    <row r="93" spans="1:8">
      <c r="A93" s="8" t="s">
        <v>21</v>
      </c>
      <c r="B93" s="87">
        <f>SUM(B94:B102)</f>
        <v>0</v>
      </c>
      <c r="C93" s="87">
        <f t="shared" ref="C93:G93" si="26">SUM(C94:C102)</f>
        <v>0</v>
      </c>
      <c r="D93" s="87">
        <f t="shared" si="26"/>
        <v>0</v>
      </c>
      <c r="E93" s="87">
        <f t="shared" si="26"/>
        <v>0</v>
      </c>
      <c r="F93" s="87">
        <f t="shared" si="26"/>
        <v>0</v>
      </c>
      <c r="G93" s="87">
        <f t="shared" si="26"/>
        <v>0</v>
      </c>
    </row>
    <row r="94" spans="1:8">
      <c r="A94" s="9" t="s">
        <v>22</v>
      </c>
      <c r="B94" s="87"/>
      <c r="C94" s="87"/>
      <c r="D94" s="87">
        <f t="shared" ref="D94:D102" si="27">B94+C94</f>
        <v>0</v>
      </c>
      <c r="E94" s="87"/>
      <c r="F94" s="87"/>
      <c r="G94" s="87">
        <f t="shared" ref="G94:G102" si="28">D94-E94</f>
        <v>0</v>
      </c>
      <c r="H94" s="55" t="s">
        <v>229</v>
      </c>
    </row>
    <row r="95" spans="1:8">
      <c r="A95" s="9" t="s">
        <v>23</v>
      </c>
      <c r="B95" s="87"/>
      <c r="C95" s="87"/>
      <c r="D95" s="87">
        <f t="shared" si="27"/>
        <v>0</v>
      </c>
      <c r="E95" s="87"/>
      <c r="F95" s="87"/>
      <c r="G95" s="87">
        <f t="shared" si="28"/>
        <v>0</v>
      </c>
      <c r="H95" s="55" t="s">
        <v>230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231</v>
      </c>
    </row>
    <row r="97" spans="1:8">
      <c r="A97" s="9" t="s">
        <v>25</v>
      </c>
      <c r="B97" s="87"/>
      <c r="C97" s="87"/>
      <c r="D97" s="87">
        <f t="shared" si="27"/>
        <v>0</v>
      </c>
      <c r="E97" s="87"/>
      <c r="F97" s="87"/>
      <c r="G97" s="87">
        <f t="shared" si="28"/>
        <v>0</v>
      </c>
      <c r="H97" s="55" t="s">
        <v>232</v>
      </c>
    </row>
    <row r="98" spans="1:8">
      <c r="A98" s="2" t="s">
        <v>26</v>
      </c>
      <c r="B98" s="87"/>
      <c r="C98" s="87"/>
      <c r="D98" s="87">
        <f t="shared" si="27"/>
        <v>0</v>
      </c>
      <c r="E98" s="87"/>
      <c r="F98" s="87"/>
      <c r="G98" s="87">
        <f t="shared" si="28"/>
        <v>0</v>
      </c>
      <c r="H98" s="55" t="s">
        <v>233</v>
      </c>
    </row>
    <row r="99" spans="1:8">
      <c r="A99" s="9" t="s">
        <v>27</v>
      </c>
      <c r="B99" s="87"/>
      <c r="C99" s="87"/>
      <c r="D99" s="87">
        <f t="shared" si="27"/>
        <v>0</v>
      </c>
      <c r="E99" s="87"/>
      <c r="F99" s="87"/>
      <c r="G99" s="87">
        <f t="shared" si="28"/>
        <v>0</v>
      </c>
      <c r="H99" s="55" t="s">
        <v>234</v>
      </c>
    </row>
    <row r="100" spans="1:8">
      <c r="A100" s="9" t="s">
        <v>28</v>
      </c>
      <c r="B100" s="87"/>
      <c r="C100" s="87"/>
      <c r="D100" s="87">
        <f t="shared" si="27"/>
        <v>0</v>
      </c>
      <c r="E100" s="87"/>
      <c r="F100" s="87"/>
      <c r="G100" s="87">
        <f t="shared" si="28"/>
        <v>0</v>
      </c>
      <c r="H100" s="55" t="s">
        <v>235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236</v>
      </c>
    </row>
    <row r="102" spans="1:8">
      <c r="A102" s="9" t="s">
        <v>30</v>
      </c>
      <c r="B102" s="87"/>
      <c r="C102" s="87"/>
      <c r="D102" s="87">
        <f t="shared" si="27"/>
        <v>0</v>
      </c>
      <c r="E102" s="87"/>
      <c r="F102" s="87"/>
      <c r="G102" s="87">
        <f t="shared" si="28"/>
        <v>0</v>
      </c>
      <c r="H102" s="55" t="s">
        <v>237</v>
      </c>
    </row>
    <row r="103" spans="1:8">
      <c r="A103" s="8" t="s">
        <v>31</v>
      </c>
      <c r="B103" s="87">
        <f>SUM(B104:B112)</f>
        <v>0</v>
      </c>
      <c r="C103" s="87">
        <f t="shared" ref="C103:G103" si="29">SUM(C104:C112)</f>
        <v>0</v>
      </c>
      <c r="D103" s="87">
        <f t="shared" si="29"/>
        <v>0</v>
      </c>
      <c r="E103" s="87">
        <f t="shared" si="29"/>
        <v>0</v>
      </c>
      <c r="F103" s="87">
        <f t="shared" si="29"/>
        <v>0</v>
      </c>
      <c r="G103" s="87">
        <f t="shared" si="29"/>
        <v>0</v>
      </c>
    </row>
    <row r="104" spans="1:8">
      <c r="A104" s="9" t="s">
        <v>32</v>
      </c>
      <c r="B104" s="87"/>
      <c r="C104" s="87"/>
      <c r="D104" s="87">
        <f t="shared" ref="D104:D112" si="30">B104+C104</f>
        <v>0</v>
      </c>
      <c r="E104" s="87"/>
      <c r="F104" s="87"/>
      <c r="G104" s="87">
        <f t="shared" ref="G104:G112" si="31">D104-E104</f>
        <v>0</v>
      </c>
      <c r="H104" s="56" t="s">
        <v>238</v>
      </c>
    </row>
    <row r="105" spans="1:8">
      <c r="A105" s="9" t="s">
        <v>33</v>
      </c>
      <c r="B105" s="87"/>
      <c r="C105" s="87"/>
      <c r="D105" s="87">
        <f t="shared" si="30"/>
        <v>0</v>
      </c>
      <c r="E105" s="87"/>
      <c r="F105" s="87"/>
      <c r="G105" s="87">
        <f t="shared" si="31"/>
        <v>0</v>
      </c>
      <c r="H105" s="56" t="s">
        <v>239</v>
      </c>
    </row>
    <row r="106" spans="1:8">
      <c r="A106" s="9" t="s">
        <v>34</v>
      </c>
      <c r="B106" s="87"/>
      <c r="C106" s="87"/>
      <c r="D106" s="87">
        <f t="shared" si="30"/>
        <v>0</v>
      </c>
      <c r="E106" s="87"/>
      <c r="F106" s="87"/>
      <c r="G106" s="87">
        <f t="shared" si="31"/>
        <v>0</v>
      </c>
      <c r="H106" s="56" t="s">
        <v>240</v>
      </c>
    </row>
    <row r="107" spans="1:8">
      <c r="A107" s="9" t="s">
        <v>35</v>
      </c>
      <c r="B107" s="87"/>
      <c r="C107" s="87"/>
      <c r="D107" s="87">
        <f t="shared" si="30"/>
        <v>0</v>
      </c>
      <c r="E107" s="87"/>
      <c r="F107" s="87"/>
      <c r="G107" s="87">
        <f t="shared" si="31"/>
        <v>0</v>
      </c>
      <c r="H107" s="56" t="s">
        <v>241</v>
      </c>
    </row>
    <row r="108" spans="1:8">
      <c r="A108" s="9" t="s">
        <v>36</v>
      </c>
      <c r="B108" s="87"/>
      <c r="C108" s="87"/>
      <c r="D108" s="87">
        <f t="shared" si="30"/>
        <v>0</v>
      </c>
      <c r="E108" s="87"/>
      <c r="F108" s="87"/>
      <c r="G108" s="87">
        <f t="shared" si="31"/>
        <v>0</v>
      </c>
      <c r="H108" s="56" t="s">
        <v>242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243</v>
      </c>
    </row>
    <row r="110" spans="1:8">
      <c r="A110" s="9" t="s">
        <v>38</v>
      </c>
      <c r="B110" s="87"/>
      <c r="C110" s="87"/>
      <c r="D110" s="87">
        <f t="shared" si="30"/>
        <v>0</v>
      </c>
      <c r="E110" s="87"/>
      <c r="F110" s="87"/>
      <c r="G110" s="87">
        <f t="shared" si="31"/>
        <v>0</v>
      </c>
      <c r="H110" s="56" t="s">
        <v>244</v>
      </c>
    </row>
    <row r="111" spans="1:8">
      <c r="A111" s="9" t="s">
        <v>39</v>
      </c>
      <c r="B111" s="87"/>
      <c r="C111" s="87"/>
      <c r="D111" s="87">
        <f t="shared" si="30"/>
        <v>0</v>
      </c>
      <c r="E111" s="87"/>
      <c r="F111" s="87"/>
      <c r="G111" s="87">
        <f t="shared" si="31"/>
        <v>0</v>
      </c>
      <c r="H111" s="56" t="s">
        <v>245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246</v>
      </c>
    </row>
    <row r="113" spans="1:8">
      <c r="A113" s="8" t="s">
        <v>41</v>
      </c>
      <c r="B113" s="87">
        <f>SUM(B114:B122)</f>
        <v>0</v>
      </c>
      <c r="C113" s="87">
        <f t="shared" ref="C113:G113" si="32">SUM(C114:C122)</f>
        <v>0</v>
      </c>
      <c r="D113" s="87">
        <f t="shared" si="32"/>
        <v>0</v>
      </c>
      <c r="E113" s="87">
        <f t="shared" si="32"/>
        <v>0</v>
      </c>
      <c r="F113" s="87">
        <f t="shared" si="32"/>
        <v>0</v>
      </c>
      <c r="G113" s="87">
        <f t="shared" si="32"/>
        <v>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247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248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249</v>
      </c>
    </row>
    <row r="117" spans="1:8">
      <c r="A117" s="9" t="s">
        <v>45</v>
      </c>
      <c r="B117" s="87"/>
      <c r="C117" s="87"/>
      <c r="D117" s="87">
        <f t="shared" si="33"/>
        <v>0</v>
      </c>
      <c r="E117" s="87"/>
      <c r="F117" s="87"/>
      <c r="G117" s="87">
        <f t="shared" si="34"/>
        <v>0</v>
      </c>
      <c r="H117" s="57" t="s">
        <v>250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251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252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341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342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253</v>
      </c>
    </row>
    <row r="123" spans="1:8">
      <c r="A123" s="8" t="s">
        <v>51</v>
      </c>
      <c r="B123" s="87">
        <f>SUM(B124:B132)</f>
        <v>0</v>
      </c>
      <c r="C123" s="87">
        <f t="shared" ref="C123:G123" si="35">SUM(C124:C132)</f>
        <v>0</v>
      </c>
      <c r="D123" s="87">
        <f t="shared" si="35"/>
        <v>0</v>
      </c>
      <c r="E123" s="87">
        <f t="shared" si="35"/>
        <v>0</v>
      </c>
      <c r="F123" s="87">
        <f t="shared" si="35"/>
        <v>0</v>
      </c>
      <c r="G123" s="87">
        <f t="shared" si="35"/>
        <v>0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254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255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256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257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258</v>
      </c>
    </row>
    <row r="129" spans="1:8">
      <c r="A129" s="9" t="s">
        <v>57</v>
      </c>
      <c r="B129" s="87"/>
      <c r="C129" s="87"/>
      <c r="D129" s="87">
        <f t="shared" si="36"/>
        <v>0</v>
      </c>
      <c r="E129" s="87"/>
      <c r="F129" s="87"/>
      <c r="G129" s="87">
        <f t="shared" si="37"/>
        <v>0</v>
      </c>
      <c r="H129" s="58" t="s">
        <v>259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260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261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262</v>
      </c>
    </row>
    <row r="133" spans="1:8">
      <c r="A133" s="8" t="s">
        <v>61</v>
      </c>
      <c r="B133" s="87">
        <f>SUM(B134:B136)</f>
        <v>0</v>
      </c>
      <c r="C133" s="87">
        <f t="shared" ref="C133:G133" si="38">SUM(C134:C136)</f>
        <v>0</v>
      </c>
      <c r="D133" s="87">
        <f t="shared" si="38"/>
        <v>0</v>
      </c>
      <c r="E133" s="87">
        <f t="shared" si="38"/>
        <v>0</v>
      </c>
      <c r="F133" s="87">
        <f t="shared" si="38"/>
        <v>0</v>
      </c>
      <c r="G133" s="87">
        <f t="shared" si="38"/>
        <v>0</v>
      </c>
    </row>
    <row r="134" spans="1:8">
      <c r="A134" s="9" t="s">
        <v>62</v>
      </c>
      <c r="B134" s="87"/>
      <c r="C134" s="87"/>
      <c r="D134" s="87">
        <f t="shared" ref="D134:D157" si="39">B134+C134</f>
        <v>0</v>
      </c>
      <c r="E134" s="87"/>
      <c r="F134" s="87"/>
      <c r="G134" s="87">
        <f t="shared" ref="G134:G136" si="40">D134-E134</f>
        <v>0</v>
      </c>
      <c r="H134" s="59" t="s">
        <v>263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264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265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266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267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268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269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270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271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272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273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274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275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276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277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278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279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280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281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282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1470618.8900000001</v>
      </c>
      <c r="C159" s="86">
        <f t="shared" ref="C159:G159" si="47">C9+C84</f>
        <v>1029969.1699999999</v>
      </c>
      <c r="D159" s="86">
        <f t="shared" si="47"/>
        <v>2500588.0599999996</v>
      </c>
      <c r="E159" s="86">
        <f t="shared" si="47"/>
        <v>386815.23000000004</v>
      </c>
      <c r="F159" s="86">
        <f t="shared" si="47"/>
        <v>386815.23000000004</v>
      </c>
      <c r="G159" s="86">
        <f t="shared" si="47"/>
        <v>2113772.83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1" t="s">
        <v>88</v>
      </c>
      <c r="B1" s="91"/>
      <c r="C1" s="91"/>
      <c r="D1" s="91"/>
      <c r="E1" s="91"/>
      <c r="F1" s="91"/>
      <c r="G1" s="91"/>
    </row>
    <row r="2" spans="1:7">
      <c r="A2" s="106" t="s">
        <v>343</v>
      </c>
      <c r="B2" s="107"/>
      <c r="C2" s="107"/>
      <c r="D2" s="107"/>
      <c r="E2" s="107"/>
      <c r="F2" s="107"/>
      <c r="G2" s="108"/>
    </row>
    <row r="3" spans="1:7">
      <c r="A3" s="109" t="s">
        <v>1</v>
      </c>
      <c r="B3" s="110"/>
      <c r="C3" s="110"/>
      <c r="D3" s="110"/>
      <c r="E3" s="110"/>
      <c r="F3" s="110"/>
      <c r="G3" s="111"/>
    </row>
    <row r="4" spans="1:7">
      <c r="A4" s="109" t="s">
        <v>89</v>
      </c>
      <c r="B4" s="110"/>
      <c r="C4" s="110"/>
      <c r="D4" s="110"/>
      <c r="E4" s="110"/>
      <c r="F4" s="110"/>
      <c r="G4" s="111"/>
    </row>
    <row r="5" spans="1:7">
      <c r="A5" s="112" t="s">
        <v>344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4</v>
      </c>
      <c r="B7" s="103" t="s">
        <v>5</v>
      </c>
      <c r="C7" s="103"/>
      <c r="D7" s="103"/>
      <c r="E7" s="103"/>
      <c r="F7" s="103"/>
      <c r="G7" s="104" t="s">
        <v>6</v>
      </c>
    </row>
    <row r="8" spans="1:7" ht="30">
      <c r="A8" s="98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5"/>
    </row>
    <row r="9" spans="1:7">
      <c r="A9" s="14" t="s">
        <v>93</v>
      </c>
      <c r="B9" s="81">
        <f>SUM(B10:B18)</f>
        <v>1470618.89</v>
      </c>
      <c r="C9" s="81">
        <f t="shared" ref="C9:G9" si="0">SUM(C10:C18)</f>
        <v>1029969.17</v>
      </c>
      <c r="D9" s="81">
        <f t="shared" si="0"/>
        <v>2500588.06</v>
      </c>
      <c r="E9" s="81">
        <f t="shared" si="0"/>
        <v>386815.23</v>
      </c>
      <c r="F9" s="81">
        <f t="shared" si="0"/>
        <v>386815.23</v>
      </c>
      <c r="G9" s="81">
        <f t="shared" si="0"/>
        <v>2113772.83</v>
      </c>
    </row>
    <row r="10" spans="1:7">
      <c r="A10" s="119" t="s">
        <v>345</v>
      </c>
      <c r="B10" s="120">
        <v>1470618.89</v>
      </c>
      <c r="C10" s="120">
        <v>1029969.17</v>
      </c>
      <c r="D10" s="82">
        <f>B10+C10</f>
        <v>2500588.06</v>
      </c>
      <c r="E10" s="120">
        <v>386815.23</v>
      </c>
      <c r="F10" s="120">
        <v>386815.23</v>
      </c>
      <c r="G10" s="82">
        <f>D10-E10</f>
        <v>2113772.83</v>
      </c>
    </row>
    <row r="11" spans="1:7">
      <c r="A11" s="18" t="s">
        <v>95</v>
      </c>
      <c r="B11" s="82"/>
      <c r="C11" s="82"/>
      <c r="D11" s="82">
        <f t="shared" ref="D11:D17" si="1">B11+C11</f>
        <v>0</v>
      </c>
      <c r="E11" s="82"/>
      <c r="F11" s="82"/>
      <c r="G11" s="82">
        <f t="shared" ref="G11:G17" si="2">D11-E11</f>
        <v>0</v>
      </c>
    </row>
    <row r="12" spans="1:7">
      <c r="A12" s="18" t="s">
        <v>96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97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98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99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100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101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102</v>
      </c>
      <c r="B18" s="83"/>
      <c r="C18" s="83"/>
      <c r="D18" s="83"/>
      <c r="E18" s="83"/>
      <c r="F18" s="83"/>
      <c r="G18" s="83"/>
    </row>
    <row r="19" spans="1:7">
      <c r="A19" s="15" t="s">
        <v>103</v>
      </c>
      <c r="B19" s="84">
        <f>SUM(B20:B28)</f>
        <v>0</v>
      </c>
      <c r="C19" s="84">
        <f t="shared" ref="C19:G19" si="3">SUM(C20:C28)</f>
        <v>0</v>
      </c>
      <c r="D19" s="84">
        <f t="shared" si="3"/>
        <v>0</v>
      </c>
      <c r="E19" s="84">
        <f t="shared" si="3"/>
        <v>0</v>
      </c>
      <c r="F19" s="84">
        <f t="shared" si="3"/>
        <v>0</v>
      </c>
      <c r="G19" s="84">
        <f t="shared" si="3"/>
        <v>0</v>
      </c>
    </row>
    <row r="20" spans="1:7">
      <c r="A20" s="18" t="s">
        <v>94</v>
      </c>
      <c r="B20" s="82"/>
      <c r="C20" s="82"/>
      <c r="D20" s="82">
        <f t="shared" ref="D20:D28" si="4">B20+C20</f>
        <v>0</v>
      </c>
      <c r="E20" s="82"/>
      <c r="F20" s="82"/>
      <c r="G20" s="82">
        <f t="shared" ref="G20:G28" si="5">D20-E20</f>
        <v>0</v>
      </c>
    </row>
    <row r="21" spans="1:7">
      <c r="A21" s="18" t="s">
        <v>95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96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97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98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99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100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101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102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1470618.89</v>
      </c>
      <c r="C29" s="84">
        <f t="shared" ref="C29:F29" si="6">C9+C19</f>
        <v>1029969.17</v>
      </c>
      <c r="D29" s="84">
        <f>B29+C29</f>
        <v>2500588.06</v>
      </c>
      <c r="E29" s="84">
        <f t="shared" si="6"/>
        <v>386815.23</v>
      </c>
      <c r="F29" s="84">
        <f t="shared" si="6"/>
        <v>386815.23</v>
      </c>
      <c r="G29" s="84">
        <f>D29-E29</f>
        <v>2113772.83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5" t="s">
        <v>104</v>
      </c>
      <c r="B1" s="116"/>
      <c r="C1" s="116"/>
      <c r="D1" s="116"/>
      <c r="E1" s="116"/>
      <c r="F1" s="116"/>
      <c r="G1" s="116"/>
    </row>
    <row r="2" spans="1:8">
      <c r="A2" s="106" t="s">
        <v>343</v>
      </c>
      <c r="B2" s="107"/>
      <c r="C2" s="107"/>
      <c r="D2" s="107"/>
      <c r="E2" s="107"/>
      <c r="F2" s="107"/>
      <c r="G2" s="108"/>
    </row>
    <row r="3" spans="1:8">
      <c r="A3" s="109" t="s">
        <v>105</v>
      </c>
      <c r="B3" s="110"/>
      <c r="C3" s="110"/>
      <c r="D3" s="110"/>
      <c r="E3" s="110"/>
      <c r="F3" s="110"/>
      <c r="G3" s="111"/>
    </row>
    <row r="4" spans="1:8">
      <c r="A4" s="109" t="s">
        <v>106</v>
      </c>
      <c r="B4" s="110"/>
      <c r="C4" s="110"/>
      <c r="D4" s="110"/>
      <c r="E4" s="110"/>
      <c r="F4" s="110"/>
      <c r="G4" s="111"/>
    </row>
    <row r="5" spans="1:8">
      <c r="A5" s="112" t="s">
        <v>344</v>
      </c>
      <c r="B5" s="113"/>
      <c r="C5" s="113"/>
      <c r="D5" s="113"/>
      <c r="E5" s="113"/>
      <c r="F5" s="113"/>
      <c r="G5" s="114"/>
    </row>
    <row r="6" spans="1:8">
      <c r="A6" s="99" t="s">
        <v>3</v>
      </c>
      <c r="B6" s="100"/>
      <c r="C6" s="100"/>
      <c r="D6" s="100"/>
      <c r="E6" s="100"/>
      <c r="F6" s="100"/>
      <c r="G6" s="101"/>
    </row>
    <row r="7" spans="1:8">
      <c r="A7" s="110" t="s">
        <v>4</v>
      </c>
      <c r="B7" s="99" t="s">
        <v>5</v>
      </c>
      <c r="C7" s="100"/>
      <c r="D7" s="100"/>
      <c r="E7" s="100"/>
      <c r="F7" s="101"/>
      <c r="G7" s="94" t="s">
        <v>107</v>
      </c>
    </row>
    <row r="8" spans="1:8" ht="30">
      <c r="A8" s="110"/>
      <c r="B8" s="22" t="s">
        <v>7</v>
      </c>
      <c r="C8" s="21" t="s">
        <v>108</v>
      </c>
      <c r="D8" s="22" t="s">
        <v>9</v>
      </c>
      <c r="E8" s="22" t="s">
        <v>10</v>
      </c>
      <c r="F8" s="23" t="s">
        <v>92</v>
      </c>
      <c r="G8" s="93"/>
    </row>
    <row r="9" spans="1:8">
      <c r="A9" s="25" t="s">
        <v>109</v>
      </c>
      <c r="B9" s="75">
        <f>B10+B19+B27+B37</f>
        <v>1470618.89</v>
      </c>
      <c r="C9" s="75">
        <f t="shared" ref="C9:G9" si="0">C10+C19+C27+C37</f>
        <v>1029969.17</v>
      </c>
      <c r="D9" s="75">
        <f t="shared" si="0"/>
        <v>2500588.06</v>
      </c>
      <c r="E9" s="75">
        <f t="shared" si="0"/>
        <v>386815.23</v>
      </c>
      <c r="F9" s="75">
        <f t="shared" si="0"/>
        <v>386815.23</v>
      </c>
      <c r="G9" s="75">
        <f t="shared" si="0"/>
        <v>2113772.83</v>
      </c>
    </row>
    <row r="10" spans="1:8">
      <c r="A10" s="26" t="s">
        <v>110</v>
      </c>
      <c r="B10" s="76">
        <f>SUM(B11:B18)</f>
        <v>1470618.89</v>
      </c>
      <c r="C10" s="76">
        <f t="shared" ref="C10:G10" si="1">SUM(C11:C18)</f>
        <v>1029969.17</v>
      </c>
      <c r="D10" s="76">
        <f t="shared" si="1"/>
        <v>2500588.06</v>
      </c>
      <c r="E10" s="76">
        <f t="shared" si="1"/>
        <v>386815.23</v>
      </c>
      <c r="F10" s="76">
        <f t="shared" si="1"/>
        <v>386815.23</v>
      </c>
      <c r="G10" s="76">
        <f t="shared" si="1"/>
        <v>2113772.83</v>
      </c>
    </row>
    <row r="11" spans="1:8">
      <c r="A11" s="30" t="s">
        <v>111</v>
      </c>
      <c r="B11" s="76"/>
      <c r="C11" s="76"/>
      <c r="D11" s="76">
        <f>B11+C11</f>
        <v>0</v>
      </c>
      <c r="E11" s="76"/>
      <c r="F11" s="76"/>
      <c r="G11" s="76">
        <f>D11-E11</f>
        <v>0</v>
      </c>
      <c r="H11" s="63" t="s">
        <v>283</v>
      </c>
    </row>
    <row r="12" spans="1:8">
      <c r="A12" s="30" t="s">
        <v>112</v>
      </c>
      <c r="B12" s="76"/>
      <c r="C12" s="76"/>
      <c r="D12" s="76">
        <f t="shared" ref="D12:D18" si="2">B12+C12</f>
        <v>0</v>
      </c>
      <c r="E12" s="76"/>
      <c r="F12" s="76"/>
      <c r="G12" s="76">
        <f t="shared" ref="G12:G18" si="3">D12-E12</f>
        <v>0</v>
      </c>
      <c r="H12" s="63" t="s">
        <v>284</v>
      </c>
    </row>
    <row r="13" spans="1:8">
      <c r="A13" s="30" t="s">
        <v>113</v>
      </c>
      <c r="B13" s="121">
        <v>1470618.89</v>
      </c>
      <c r="C13" s="121">
        <v>1029969.17</v>
      </c>
      <c r="D13" s="76">
        <f t="shared" si="2"/>
        <v>2500588.06</v>
      </c>
      <c r="E13" s="121">
        <v>386815.23</v>
      </c>
      <c r="F13" s="121">
        <v>386815.23</v>
      </c>
      <c r="G13" s="76">
        <f t="shared" si="3"/>
        <v>2113772.83</v>
      </c>
      <c r="H13" s="63" t="s">
        <v>285</v>
      </c>
    </row>
    <row r="14" spans="1:8">
      <c r="A14" s="30" t="s">
        <v>114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286</v>
      </c>
    </row>
    <row r="15" spans="1:8">
      <c r="A15" s="30" t="s">
        <v>115</v>
      </c>
      <c r="B15" s="76"/>
      <c r="C15" s="76"/>
      <c r="D15" s="76">
        <f t="shared" si="2"/>
        <v>0</v>
      </c>
      <c r="E15" s="76"/>
      <c r="F15" s="76"/>
      <c r="G15" s="76">
        <f t="shared" si="3"/>
        <v>0</v>
      </c>
      <c r="H15" s="63" t="s">
        <v>287</v>
      </c>
    </row>
    <row r="16" spans="1:8">
      <c r="A16" s="30" t="s">
        <v>116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288</v>
      </c>
    </row>
    <row r="17" spans="1:8">
      <c r="A17" s="30" t="s">
        <v>117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289</v>
      </c>
    </row>
    <row r="18" spans="1:8">
      <c r="A18" s="30" t="s">
        <v>118</v>
      </c>
      <c r="B18" s="76"/>
      <c r="C18" s="76"/>
      <c r="D18" s="76">
        <f t="shared" si="2"/>
        <v>0</v>
      </c>
      <c r="E18" s="76"/>
      <c r="F18" s="76"/>
      <c r="G18" s="76">
        <f t="shared" si="3"/>
        <v>0</v>
      </c>
      <c r="H18" s="63" t="s">
        <v>290</v>
      </c>
    </row>
    <row r="19" spans="1:8">
      <c r="A19" s="26" t="s">
        <v>119</v>
      </c>
      <c r="B19" s="76">
        <f>SUM(B20:B26)</f>
        <v>0</v>
      </c>
      <c r="C19" s="76">
        <f t="shared" ref="C19:G19" si="4">SUM(C20:C26)</f>
        <v>0</v>
      </c>
      <c r="D19" s="76">
        <f t="shared" si="4"/>
        <v>0</v>
      </c>
      <c r="E19" s="76">
        <f t="shared" si="4"/>
        <v>0</v>
      </c>
      <c r="F19" s="76">
        <f t="shared" si="4"/>
        <v>0</v>
      </c>
      <c r="G19" s="76">
        <f t="shared" si="4"/>
        <v>0</v>
      </c>
    </row>
    <row r="20" spans="1:8">
      <c r="A20" s="30" t="s">
        <v>120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291</v>
      </c>
    </row>
    <row r="21" spans="1:8">
      <c r="A21" s="30" t="s">
        <v>121</v>
      </c>
      <c r="B21" s="76"/>
      <c r="C21" s="76"/>
      <c r="D21" s="76">
        <f t="shared" si="5"/>
        <v>0</v>
      </c>
      <c r="E21" s="76"/>
      <c r="F21" s="76"/>
      <c r="G21" s="76">
        <f t="shared" si="6"/>
        <v>0</v>
      </c>
      <c r="H21" s="64" t="s">
        <v>292</v>
      </c>
    </row>
    <row r="22" spans="1:8">
      <c r="A22" s="30" t="s">
        <v>122</v>
      </c>
      <c r="B22" s="76"/>
      <c r="C22" s="76"/>
      <c r="D22" s="76">
        <f t="shared" si="5"/>
        <v>0</v>
      </c>
      <c r="E22" s="76"/>
      <c r="F22" s="76"/>
      <c r="G22" s="76">
        <f t="shared" si="6"/>
        <v>0</v>
      </c>
      <c r="H22" s="64" t="s">
        <v>293</v>
      </c>
    </row>
    <row r="23" spans="1:8">
      <c r="A23" s="30" t="s">
        <v>123</v>
      </c>
      <c r="B23" s="76"/>
      <c r="C23" s="76"/>
      <c r="D23" s="76">
        <f t="shared" si="5"/>
        <v>0</v>
      </c>
      <c r="E23" s="76"/>
      <c r="F23" s="76"/>
      <c r="G23" s="76">
        <f t="shared" si="6"/>
        <v>0</v>
      </c>
      <c r="H23" s="64" t="s">
        <v>294</v>
      </c>
    </row>
    <row r="24" spans="1:8">
      <c r="A24" s="30" t="s">
        <v>124</v>
      </c>
      <c r="B24" s="76"/>
      <c r="C24" s="76"/>
      <c r="D24" s="76">
        <f t="shared" si="5"/>
        <v>0</v>
      </c>
      <c r="E24" s="76"/>
      <c r="F24" s="76"/>
      <c r="G24" s="76">
        <f t="shared" si="6"/>
        <v>0</v>
      </c>
      <c r="H24" s="64" t="s">
        <v>295</v>
      </c>
    </row>
    <row r="25" spans="1:8">
      <c r="A25" s="30" t="s">
        <v>125</v>
      </c>
      <c r="B25" s="76"/>
      <c r="C25" s="76"/>
      <c r="D25" s="76">
        <f t="shared" si="5"/>
        <v>0</v>
      </c>
      <c r="E25" s="76"/>
      <c r="F25" s="76"/>
      <c r="G25" s="76">
        <f t="shared" si="6"/>
        <v>0</v>
      </c>
      <c r="H25" s="64" t="s">
        <v>296</v>
      </c>
    </row>
    <row r="26" spans="1:8">
      <c r="A26" s="30" t="s">
        <v>126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297</v>
      </c>
    </row>
    <row r="27" spans="1:8">
      <c r="A27" s="26" t="s">
        <v>127</v>
      </c>
      <c r="B27" s="76">
        <f>SUM(B28:B36)</f>
        <v>0</v>
      </c>
      <c r="C27" s="76">
        <f t="shared" ref="C27:G27" si="7">SUM(C28:C36)</f>
        <v>0</v>
      </c>
      <c r="D27" s="76">
        <f t="shared" si="7"/>
        <v>0</v>
      </c>
      <c r="E27" s="76">
        <f t="shared" si="7"/>
        <v>0</v>
      </c>
      <c r="F27" s="76">
        <f t="shared" si="7"/>
        <v>0</v>
      </c>
      <c r="G27" s="76">
        <f t="shared" si="7"/>
        <v>0</v>
      </c>
    </row>
    <row r="28" spans="1:8">
      <c r="A28" s="32" t="s">
        <v>128</v>
      </c>
      <c r="B28" s="76"/>
      <c r="C28" s="76"/>
      <c r="D28" s="76">
        <f t="shared" ref="D28:D36" si="8">B28+C28</f>
        <v>0</v>
      </c>
      <c r="E28" s="76"/>
      <c r="F28" s="76"/>
      <c r="G28" s="76">
        <f t="shared" ref="G28:G36" si="9">D28-E28</f>
        <v>0</v>
      </c>
      <c r="H28" s="65" t="s">
        <v>298</v>
      </c>
    </row>
    <row r="29" spans="1:8">
      <c r="A29" s="30" t="s">
        <v>129</v>
      </c>
      <c r="B29" s="76"/>
      <c r="C29" s="76"/>
      <c r="D29" s="76">
        <f t="shared" si="8"/>
        <v>0</v>
      </c>
      <c r="E29" s="76"/>
      <c r="F29" s="76"/>
      <c r="G29" s="76">
        <f t="shared" si="9"/>
        <v>0</v>
      </c>
      <c r="H29" s="65" t="s">
        <v>299</v>
      </c>
    </row>
    <row r="30" spans="1:8">
      <c r="A30" s="30" t="s">
        <v>130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300</v>
      </c>
    </row>
    <row r="31" spans="1:8">
      <c r="A31" s="30" t="s">
        <v>131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301</v>
      </c>
    </row>
    <row r="32" spans="1:8">
      <c r="A32" s="30" t="s">
        <v>132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302</v>
      </c>
    </row>
    <row r="33" spans="1:8">
      <c r="A33" s="30" t="s">
        <v>133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303</v>
      </c>
    </row>
    <row r="34" spans="1:8">
      <c r="A34" s="30" t="s">
        <v>134</v>
      </c>
      <c r="B34" s="76"/>
      <c r="C34" s="76"/>
      <c r="D34" s="76">
        <f t="shared" si="8"/>
        <v>0</v>
      </c>
      <c r="E34" s="76"/>
      <c r="F34" s="76"/>
      <c r="G34" s="76">
        <f t="shared" si="9"/>
        <v>0</v>
      </c>
      <c r="H34" s="65" t="s">
        <v>304</v>
      </c>
    </row>
    <row r="35" spans="1:8">
      <c r="A35" s="30" t="s">
        <v>135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305</v>
      </c>
    </row>
    <row r="36" spans="1:8">
      <c r="A36" s="30" t="s">
        <v>136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306</v>
      </c>
    </row>
    <row r="37" spans="1:8" ht="30">
      <c r="A37" s="31" t="s">
        <v>137</v>
      </c>
      <c r="B37" s="76">
        <f>SUM(B38:B41)</f>
        <v>0</v>
      </c>
      <c r="C37" s="76">
        <f t="shared" ref="C37:G37" si="10">SUM(C38:C41)</f>
        <v>0</v>
      </c>
      <c r="D37" s="76">
        <f t="shared" si="10"/>
        <v>0</v>
      </c>
      <c r="E37" s="76">
        <f t="shared" si="10"/>
        <v>0</v>
      </c>
      <c r="F37" s="76">
        <f t="shared" si="10"/>
        <v>0</v>
      </c>
      <c r="G37" s="76">
        <f t="shared" si="10"/>
        <v>0</v>
      </c>
    </row>
    <row r="38" spans="1:8" ht="30">
      <c r="A38" s="32" t="s">
        <v>138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307</v>
      </c>
    </row>
    <row r="39" spans="1:8" ht="30">
      <c r="A39" s="32" t="s">
        <v>139</v>
      </c>
      <c r="B39" s="76"/>
      <c r="C39" s="76"/>
      <c r="D39" s="76">
        <f t="shared" si="11"/>
        <v>0</v>
      </c>
      <c r="E39" s="76"/>
      <c r="F39" s="76"/>
      <c r="G39" s="76">
        <f t="shared" si="12"/>
        <v>0</v>
      </c>
      <c r="H39" s="66" t="s">
        <v>308</v>
      </c>
    </row>
    <row r="40" spans="1:8">
      <c r="A40" s="32" t="s">
        <v>140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309</v>
      </c>
    </row>
    <row r="41" spans="1:8">
      <c r="A41" s="32" t="s">
        <v>141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310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142</v>
      </c>
      <c r="B43" s="77">
        <f>B44+B53+B61+B71</f>
        <v>0</v>
      </c>
      <c r="C43" s="77">
        <f t="shared" ref="C43:G43" si="13">C44+C53+C61+C71</f>
        <v>0</v>
      </c>
      <c r="D43" s="77">
        <f t="shared" si="13"/>
        <v>0</v>
      </c>
      <c r="E43" s="77">
        <f t="shared" si="13"/>
        <v>0</v>
      </c>
      <c r="F43" s="77">
        <f t="shared" si="13"/>
        <v>0</v>
      </c>
      <c r="G43" s="77">
        <f t="shared" si="13"/>
        <v>0</v>
      </c>
    </row>
    <row r="44" spans="1:8">
      <c r="A44" s="26" t="s">
        <v>143</v>
      </c>
      <c r="B44" s="76">
        <f>SUM(B45:B52)</f>
        <v>0</v>
      </c>
      <c r="C44" s="76">
        <f t="shared" ref="C44:G44" si="14">SUM(C45:C52)</f>
        <v>0</v>
      </c>
      <c r="D44" s="76">
        <f t="shared" si="14"/>
        <v>0</v>
      </c>
      <c r="E44" s="76">
        <f t="shared" si="14"/>
        <v>0</v>
      </c>
      <c r="F44" s="76">
        <f t="shared" si="14"/>
        <v>0</v>
      </c>
      <c r="G44" s="76">
        <f t="shared" si="14"/>
        <v>0</v>
      </c>
    </row>
    <row r="45" spans="1:8">
      <c r="A45" s="32" t="s">
        <v>111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311</v>
      </c>
    </row>
    <row r="46" spans="1:8">
      <c r="A46" s="32" t="s">
        <v>112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312</v>
      </c>
    </row>
    <row r="47" spans="1:8">
      <c r="A47" s="32" t="s">
        <v>113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313</v>
      </c>
    </row>
    <row r="48" spans="1:8">
      <c r="A48" s="32" t="s">
        <v>114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314</v>
      </c>
    </row>
    <row r="49" spans="1:8">
      <c r="A49" s="32" t="s">
        <v>115</v>
      </c>
      <c r="B49" s="76"/>
      <c r="C49" s="76"/>
      <c r="D49" s="76">
        <f t="shared" si="15"/>
        <v>0</v>
      </c>
      <c r="E49" s="76"/>
      <c r="F49" s="76"/>
      <c r="G49" s="76">
        <f t="shared" si="16"/>
        <v>0</v>
      </c>
      <c r="H49" s="67" t="s">
        <v>315</v>
      </c>
    </row>
    <row r="50" spans="1:8">
      <c r="A50" s="32" t="s">
        <v>116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316</v>
      </c>
    </row>
    <row r="51" spans="1:8">
      <c r="A51" s="32" t="s">
        <v>117</v>
      </c>
      <c r="B51" s="76"/>
      <c r="C51" s="76"/>
      <c r="D51" s="76">
        <f t="shared" si="15"/>
        <v>0</v>
      </c>
      <c r="E51" s="76"/>
      <c r="F51" s="76"/>
      <c r="G51" s="76">
        <f t="shared" si="16"/>
        <v>0</v>
      </c>
      <c r="H51" s="67" t="s">
        <v>317</v>
      </c>
    </row>
    <row r="52" spans="1:8">
      <c r="A52" s="32" t="s">
        <v>118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318</v>
      </c>
    </row>
    <row r="53" spans="1:8">
      <c r="A53" s="26" t="s">
        <v>119</v>
      </c>
      <c r="B53" s="76">
        <f>SUM(B54:B60)</f>
        <v>0</v>
      </c>
      <c r="C53" s="76">
        <f t="shared" ref="C53:G53" si="17">SUM(C54:C60)</f>
        <v>0</v>
      </c>
      <c r="D53" s="76">
        <f t="shared" si="17"/>
        <v>0</v>
      </c>
      <c r="E53" s="76">
        <f t="shared" si="17"/>
        <v>0</v>
      </c>
      <c r="F53" s="76">
        <f t="shared" si="17"/>
        <v>0</v>
      </c>
      <c r="G53" s="76">
        <f t="shared" si="17"/>
        <v>0</v>
      </c>
    </row>
    <row r="54" spans="1:8">
      <c r="A54" s="32" t="s">
        <v>120</v>
      </c>
      <c r="B54" s="76"/>
      <c r="C54" s="76"/>
      <c r="D54" s="76">
        <f t="shared" ref="D54:D60" si="18">B54+C54</f>
        <v>0</v>
      </c>
      <c r="E54" s="76"/>
      <c r="F54" s="76"/>
      <c r="G54" s="76">
        <f t="shared" ref="G54:G60" si="19">D54-E54</f>
        <v>0</v>
      </c>
      <c r="H54" s="68" t="s">
        <v>319</v>
      </c>
    </row>
    <row r="55" spans="1:8">
      <c r="A55" s="32" t="s">
        <v>121</v>
      </c>
      <c r="B55" s="76"/>
      <c r="C55" s="76"/>
      <c r="D55" s="76">
        <f t="shared" si="18"/>
        <v>0</v>
      </c>
      <c r="E55" s="76"/>
      <c r="F55" s="76"/>
      <c r="G55" s="76">
        <f t="shared" si="19"/>
        <v>0</v>
      </c>
      <c r="H55" s="68" t="s">
        <v>320</v>
      </c>
    </row>
    <row r="56" spans="1:8">
      <c r="A56" s="32" t="s">
        <v>122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321</v>
      </c>
    </row>
    <row r="57" spans="1:8">
      <c r="A57" s="24" t="s">
        <v>123</v>
      </c>
      <c r="B57" s="76"/>
      <c r="C57" s="76"/>
      <c r="D57" s="76">
        <f t="shared" si="18"/>
        <v>0</v>
      </c>
      <c r="E57" s="76"/>
      <c r="F57" s="76"/>
      <c r="G57" s="76">
        <f t="shared" si="19"/>
        <v>0</v>
      </c>
      <c r="H57" s="68" t="s">
        <v>322</v>
      </c>
    </row>
    <row r="58" spans="1:8">
      <c r="A58" s="32" t="s">
        <v>124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323</v>
      </c>
    </row>
    <row r="59" spans="1:8">
      <c r="A59" s="32" t="s">
        <v>125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324</v>
      </c>
    </row>
    <row r="60" spans="1:8">
      <c r="A60" s="32" t="s">
        <v>126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325</v>
      </c>
    </row>
    <row r="61" spans="1:8">
      <c r="A61" s="26" t="s">
        <v>127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128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326</v>
      </c>
    </row>
    <row r="63" spans="1:8">
      <c r="A63" s="32" t="s">
        <v>129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327</v>
      </c>
    </row>
    <row r="64" spans="1:8">
      <c r="A64" s="32" t="s">
        <v>130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328</v>
      </c>
    </row>
    <row r="65" spans="1:8">
      <c r="A65" s="32" t="s">
        <v>131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329</v>
      </c>
    </row>
    <row r="66" spans="1:8">
      <c r="A66" s="32" t="s">
        <v>132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330</v>
      </c>
    </row>
    <row r="67" spans="1:8">
      <c r="A67" s="32" t="s">
        <v>133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331</v>
      </c>
    </row>
    <row r="68" spans="1:8">
      <c r="A68" s="32" t="s">
        <v>134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332</v>
      </c>
    </row>
    <row r="69" spans="1:8">
      <c r="A69" s="32" t="s">
        <v>135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333</v>
      </c>
    </row>
    <row r="70" spans="1:8">
      <c r="A70" s="32" t="s">
        <v>136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334</v>
      </c>
    </row>
    <row r="71" spans="1:8">
      <c r="A71" s="31" t="s">
        <v>144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138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335</v>
      </c>
    </row>
    <row r="73" spans="1:8" ht="30">
      <c r="A73" s="32" t="s">
        <v>139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336</v>
      </c>
    </row>
    <row r="74" spans="1:8">
      <c r="A74" s="32" t="s">
        <v>140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337</v>
      </c>
    </row>
    <row r="75" spans="1:8">
      <c r="A75" s="32" t="s">
        <v>141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338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1470618.89</v>
      </c>
      <c r="C77" s="77">
        <f t="shared" ref="C77:G77" si="26">C9+C43</f>
        <v>1029969.17</v>
      </c>
      <c r="D77" s="77">
        <f t="shared" si="26"/>
        <v>2500588.06</v>
      </c>
      <c r="E77" s="77">
        <f t="shared" si="26"/>
        <v>386815.23</v>
      </c>
      <c r="F77" s="77">
        <f t="shared" si="26"/>
        <v>386815.23</v>
      </c>
      <c r="G77" s="77">
        <f t="shared" si="26"/>
        <v>2113772.83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tabSelected="1" topLeftCell="A28" zoomScaleNormal="100" workbookViewId="0">
      <selection activeCell="A42" sqref="A4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1" t="s">
        <v>145</v>
      </c>
      <c r="B1" s="92"/>
      <c r="C1" s="92"/>
      <c r="D1" s="92"/>
      <c r="E1" s="92"/>
      <c r="F1" s="92"/>
      <c r="G1" s="92"/>
    </row>
    <row r="2" spans="1:7">
      <c r="A2" s="106" t="s">
        <v>343</v>
      </c>
      <c r="B2" s="107"/>
      <c r="C2" s="107"/>
      <c r="D2" s="107"/>
      <c r="E2" s="107"/>
      <c r="F2" s="107"/>
      <c r="G2" s="108"/>
    </row>
    <row r="3" spans="1:7">
      <c r="A3" s="112" t="s">
        <v>1</v>
      </c>
      <c r="B3" s="113"/>
      <c r="C3" s="113"/>
      <c r="D3" s="113"/>
      <c r="E3" s="113"/>
      <c r="F3" s="113"/>
      <c r="G3" s="114"/>
    </row>
    <row r="4" spans="1:7">
      <c r="A4" s="112" t="s">
        <v>146</v>
      </c>
      <c r="B4" s="113"/>
      <c r="C4" s="113"/>
      <c r="D4" s="113"/>
      <c r="E4" s="113"/>
      <c r="F4" s="113"/>
      <c r="G4" s="114"/>
    </row>
    <row r="5" spans="1:7">
      <c r="A5" s="112" t="s">
        <v>344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147</v>
      </c>
      <c r="B7" s="93" t="s">
        <v>5</v>
      </c>
      <c r="C7" s="93"/>
      <c r="D7" s="93"/>
      <c r="E7" s="93"/>
      <c r="F7" s="93"/>
      <c r="G7" s="93" t="s">
        <v>6</v>
      </c>
    </row>
    <row r="8" spans="1:7" ht="30">
      <c r="A8" s="98"/>
      <c r="B8" s="34" t="s">
        <v>7</v>
      </c>
      <c r="C8" s="35" t="s">
        <v>108</v>
      </c>
      <c r="D8" s="35" t="s">
        <v>91</v>
      </c>
      <c r="E8" s="35" t="s">
        <v>10</v>
      </c>
      <c r="F8" s="35" t="s">
        <v>92</v>
      </c>
      <c r="G8" s="117"/>
    </row>
    <row r="9" spans="1:7">
      <c r="A9" s="36" t="s">
        <v>148</v>
      </c>
      <c r="B9" s="71">
        <f>B10+B11+B12+B15+B16+B19</f>
        <v>1447446.42</v>
      </c>
      <c r="C9" s="71">
        <f t="shared" ref="C9:G9" si="0">C10+C11+C12+C15+C16+C19</f>
        <v>496530.75</v>
      </c>
      <c r="D9" s="71">
        <f t="shared" si="0"/>
        <v>1943977.17</v>
      </c>
      <c r="E9" s="71">
        <f t="shared" si="0"/>
        <v>339983.18</v>
      </c>
      <c r="F9" s="71">
        <f t="shared" si="0"/>
        <v>339983.18</v>
      </c>
      <c r="G9" s="71">
        <f t="shared" si="0"/>
        <v>1603993.99</v>
      </c>
    </row>
    <row r="10" spans="1:7">
      <c r="A10" s="37" t="s">
        <v>149</v>
      </c>
      <c r="B10" s="122">
        <v>1447446.42</v>
      </c>
      <c r="C10" s="122">
        <v>496530.75</v>
      </c>
      <c r="D10" s="72">
        <f>B10+C10</f>
        <v>1943977.17</v>
      </c>
      <c r="E10" s="122">
        <v>339983.18</v>
      </c>
      <c r="F10" s="122">
        <v>339983.18</v>
      </c>
      <c r="G10" s="72">
        <f>D10-E10</f>
        <v>1603993.99</v>
      </c>
    </row>
    <row r="11" spans="1:7">
      <c r="A11" s="37" t="s">
        <v>150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151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152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153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154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155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156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157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158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159</v>
      </c>
      <c r="B21" s="71">
        <f>B22+B23+B24+B27+B28+B31</f>
        <v>0</v>
      </c>
      <c r="C21" s="71">
        <f t="shared" ref="C21:G21" si="3">C22+C23+C24+C27+C28+C31</f>
        <v>0</v>
      </c>
      <c r="D21" s="71">
        <f t="shared" si="3"/>
        <v>0</v>
      </c>
      <c r="E21" s="71">
        <f t="shared" si="3"/>
        <v>0</v>
      </c>
      <c r="F21" s="71">
        <f t="shared" si="3"/>
        <v>0</v>
      </c>
      <c r="G21" s="71">
        <f t="shared" si="3"/>
        <v>0</v>
      </c>
    </row>
    <row r="22" spans="1:7">
      <c r="A22" s="37" t="s">
        <v>149</v>
      </c>
      <c r="B22" s="122">
        <v>0</v>
      </c>
      <c r="C22" s="122">
        <v>0</v>
      </c>
      <c r="D22" s="72">
        <f>B22+C22</f>
        <v>0</v>
      </c>
      <c r="E22" s="122">
        <v>0</v>
      </c>
      <c r="F22" s="122">
        <v>0</v>
      </c>
      <c r="G22" s="72">
        <f>D22-E22</f>
        <v>0</v>
      </c>
    </row>
    <row r="23" spans="1:7">
      <c r="A23" s="37" t="s">
        <v>150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151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152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153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154</v>
      </c>
      <c r="B27" s="72"/>
      <c r="C27" s="72"/>
      <c r="D27" s="72"/>
      <c r="E27" s="72"/>
      <c r="F27" s="72"/>
      <c r="G27" s="72"/>
    </row>
    <row r="28" spans="1:7" ht="30">
      <c r="A28" s="41" t="s">
        <v>155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156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157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158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160</v>
      </c>
      <c r="B33" s="71">
        <f>B9+B21</f>
        <v>1447446.42</v>
      </c>
      <c r="C33" s="71">
        <f t="shared" ref="C33:G33" si="6">C9+C21</f>
        <v>496530.75</v>
      </c>
      <c r="D33" s="71">
        <f t="shared" si="6"/>
        <v>1943977.17</v>
      </c>
      <c r="E33" s="71">
        <f t="shared" si="6"/>
        <v>339983.18</v>
      </c>
      <c r="F33" s="71">
        <f t="shared" si="6"/>
        <v>339983.18</v>
      </c>
      <c r="G33" s="71">
        <f t="shared" si="6"/>
        <v>1603993.99</v>
      </c>
    </row>
    <row r="34" spans="1:7">
      <c r="A34" s="42"/>
      <c r="B34" s="74"/>
      <c r="C34" s="74"/>
      <c r="D34" s="74"/>
      <c r="E34" s="74"/>
      <c r="F34" s="74"/>
      <c r="G34" s="74"/>
    </row>
    <row r="38" spans="1:7">
      <c r="A38" s="125" t="s">
        <v>346</v>
      </c>
      <c r="B38" s="123"/>
      <c r="C38" s="123"/>
    </row>
    <row r="39" spans="1:7">
      <c r="A39" s="19"/>
      <c r="B39" s="19"/>
      <c r="C39" s="19"/>
    </row>
    <row r="40" spans="1:7">
      <c r="A40" s="19"/>
      <c r="B40" s="19"/>
      <c r="C40" s="19"/>
    </row>
    <row r="41" spans="1:7">
      <c r="A41" s="19"/>
      <c r="B41" s="19"/>
      <c r="C41" s="19"/>
    </row>
    <row r="42" spans="1:7">
      <c r="A42" s="19"/>
      <c r="B42" s="19"/>
      <c r="C42" s="19"/>
    </row>
    <row r="43" spans="1:7">
      <c r="A43" s="124" t="s">
        <v>347</v>
      </c>
      <c r="D43" s="126"/>
      <c r="E43" s="123"/>
    </row>
    <row r="44" spans="1:7">
      <c r="A44" s="127" t="s">
        <v>348</v>
      </c>
      <c r="D44" s="127" t="s">
        <v>349</v>
      </c>
      <c r="E44" s="123"/>
    </row>
    <row r="45" spans="1:7">
      <c r="A45" s="127" t="s">
        <v>350</v>
      </c>
      <c r="D45" s="127" t="s">
        <v>351</v>
      </c>
      <c r="E45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2023-05-02T19:13:11Z</cp:lastPrinted>
  <dcterms:created xsi:type="dcterms:W3CDTF">2018-11-21T18:09:30Z</dcterms:created>
  <dcterms:modified xsi:type="dcterms:W3CDTF">2023-05-02T19:15:16Z</dcterms:modified>
</cp:coreProperties>
</file>