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FAA82BC-35A7-4F0C-B597-0579BCC71C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3" i="1"/>
  <c r="M12" i="1"/>
  <c r="L12" i="1"/>
  <c r="G12" i="1"/>
  <c r="M11" i="1"/>
  <c r="L11" i="1"/>
  <c r="G11" i="1"/>
  <c r="M10" i="1"/>
  <c r="L10" i="1"/>
  <c r="G10" i="1"/>
  <c r="G21" i="1" l="1"/>
  <c r="G9" i="1"/>
  <c r="K24" i="1" l="1"/>
  <c r="J24" i="1"/>
  <c r="I24" i="1"/>
  <c r="H24" i="1"/>
  <c r="G24" i="1"/>
  <c r="K16" i="1"/>
  <c r="J16" i="1"/>
  <c r="I16" i="1"/>
  <c r="H16" i="1"/>
  <c r="G16" i="1"/>
  <c r="M24" i="1" l="1"/>
  <c r="M21" i="1"/>
  <c r="M16" i="1"/>
  <c r="M9" i="1"/>
  <c r="K26" i="1"/>
  <c r="I26" i="1"/>
  <c r="H26" i="1"/>
  <c r="J26" i="1"/>
  <c r="G26" i="1"/>
  <c r="L24" i="1"/>
  <c r="L21" i="1"/>
  <c r="L16" i="1"/>
  <c r="L9" i="1"/>
  <c r="L26" i="1" l="1"/>
  <c r="M26" i="1"/>
</calcChain>
</file>

<file path=xl/sharedStrings.xml><?xml version="1.0" encoding="utf-8"?>
<sst xmlns="http://schemas.openxmlformats.org/spreadsheetml/2006/main" count="32" uniqueCount="30">
  <si>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</si>
  <si>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</si>
  <si>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</si>
  <si>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</si>
  <si>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</si>
  <si>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</si>
  <si>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</si>
  <si>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</si>
  <si>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</si>
  <si>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</si>
  <si>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</si>
  <si>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</si>
  <si>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</si>
  <si>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</si>
  <si>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</si>
  <si>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</si>
  <si>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</si>
  <si>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</si>
  <si>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</si>
  <si>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</si>
  <si>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</si>
  <si>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P0001</t>
  </si>
  <si>
    <t>INSTITUTO DE PLANEACIÓN DE MOROLEÓN</t>
  </si>
  <si>
    <t>Muebles de oficina y estantería</t>
  </si>
  <si>
    <t>Computadoras y equipo periférico</t>
  </si>
  <si>
    <t>Camaras fotograficas y de video</t>
  </si>
  <si>
    <t>Automóviles y camiones</t>
  </si>
  <si>
    <t>Sistemas de aire acondicionado calefacción y refr</t>
  </si>
  <si>
    <t>ESTUDIOS Y FORM D PROYECTOS PRODUCTIVOS</t>
  </si>
  <si>
    <t>Instituto Municipal de Planeación de Moroleón, Gto.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</si>
</sst>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8"/>
  <sheetViews>
    <sheetView tabSelected="1" workbookViewId="0">
      <selection activeCell="A22" sqref="A22:M2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</v>
      </c>
      <c r="H9" s="36">
        <v>1</v>
      </c>
      <c r="I9" s="36">
        <v>4501</v>
      </c>
      <c r="J9" s="36">
        <v>2990</v>
      </c>
      <c r="K9" s="36">
        <v>2990</v>
      </c>
      <c r="L9" s="37">
        <f>IFERROR(K9/H9,0)</f>
        <v>2990</v>
      </c>
      <c r="M9" s="38">
        <f>IFERROR(K9/I9,0)</f>
        <v>0.66429682292823822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7000</v>
      </c>
      <c r="H10" s="36">
        <v>7000</v>
      </c>
      <c r="I10" s="36">
        <v>27820.26</v>
      </c>
      <c r="J10" s="36">
        <v>27700.01</v>
      </c>
      <c r="K10" s="36">
        <v>27700.01</v>
      </c>
      <c r="L10" s="37">
        <f>IFERROR(K10/H10,0)</f>
        <v>3.9571442857142856</v>
      </c>
      <c r="M10" s="38">
        <f>IFERROR(K10/I10,0)</f>
        <v>0.99567761048962156</v>
      </c>
    </row>
    <row r="11" spans="2:13" x14ac:dyDescent="0.2">
      <c r="B11" s="32"/>
      <c r="C11" s="33"/>
      <c r="D11" s="34"/>
      <c r="E11" s="29">
        <v>5231</v>
      </c>
      <c r="F11" s="30" t="s">
        <v>25</v>
      </c>
      <c r="G11" s="35">
        <f>+H11</f>
        <v>5000</v>
      </c>
      <c r="H11" s="36">
        <v>5000</v>
      </c>
      <c r="I11" s="36">
        <v>1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5411</v>
      </c>
      <c r="F12" s="30" t="s">
        <v>26</v>
      </c>
      <c r="G12" s="35">
        <f>+H12</f>
        <v>1</v>
      </c>
      <c r="H12" s="36">
        <v>1</v>
      </c>
      <c r="I12" s="36">
        <v>1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5641</v>
      </c>
      <c r="F13" s="30" t="s">
        <v>27</v>
      </c>
      <c r="G13" s="35">
        <f>+H13</f>
        <v>1</v>
      </c>
      <c r="H13" s="36">
        <v>1</v>
      </c>
      <c r="I13" s="36">
        <v>1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39"/>
      <c r="F14" s="40"/>
      <c r="G14" s="44"/>
      <c r="H14" s="44"/>
      <c r="I14" s="44"/>
      <c r="J14" s="44"/>
      <c r="K14" s="44"/>
      <c r="L14" s="41"/>
      <c r="M14" s="42"/>
    </row>
    <row r="15" spans="2:13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88" t="s">
        <v>14</v>
      </c>
      <c r="C16" s="89"/>
      <c r="D16" s="89"/>
      <c r="E16" s="89"/>
      <c r="F16" s="89"/>
      <c r="G16" s="7">
        <f>SUM(G9:G13)</f>
        <v>12003</v>
      </c>
      <c r="H16" s="7">
        <f>SUM(H9:H13)</f>
        <v>12003</v>
      </c>
      <c r="I16" s="7">
        <f>SUM(I9:I13)</f>
        <v>32324.26</v>
      </c>
      <c r="J16" s="7">
        <f>SUM(J9:J13)</f>
        <v>30690.01</v>
      </c>
      <c r="K16" s="7">
        <f>SUM(K9:K13)</f>
        <v>30690.01</v>
      </c>
      <c r="L16" s="8">
        <f>IFERROR(K16/H16,0)</f>
        <v>2.5568616179288508</v>
      </c>
      <c r="M16" s="9">
        <f>IFERROR(K16/I16,0)</f>
        <v>0.9494419980534744</v>
      </c>
    </row>
    <row r="17" spans="2:13" ht="4.9000000000000004" customHeight="1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90" t="s">
        <v>15</v>
      </c>
      <c r="C18" s="87"/>
      <c r="D18" s="87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25"/>
      <c r="C19" s="87" t="s">
        <v>16</v>
      </c>
      <c r="D19" s="87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6" customHeight="1" x14ac:dyDescent="0.2">
      <c r="B20" s="45"/>
      <c r="C20" s="46"/>
      <c r="D20" s="46"/>
      <c r="E20" s="39"/>
      <c r="F20" s="46"/>
      <c r="G20" s="27"/>
      <c r="H20" s="27"/>
      <c r="I20" s="27"/>
      <c r="J20" s="27"/>
      <c r="K20" s="27"/>
      <c r="L20" s="27"/>
      <c r="M20" s="28"/>
    </row>
    <row r="21" spans="2:13" x14ac:dyDescent="0.2">
      <c r="B21" s="32" t="s">
        <v>21</v>
      </c>
      <c r="C21" s="33"/>
      <c r="D21" s="27" t="s">
        <v>22</v>
      </c>
      <c r="E21" s="43">
        <v>6311</v>
      </c>
      <c r="F21" s="27" t="s">
        <v>28</v>
      </c>
      <c r="G21" s="35">
        <f>+H21</f>
        <v>12775.37</v>
      </c>
      <c r="H21" s="36">
        <v>12775.37</v>
      </c>
      <c r="I21" s="36">
        <v>556967.26</v>
      </c>
      <c r="J21" s="36">
        <v>201840</v>
      </c>
      <c r="K21" s="36">
        <v>201840</v>
      </c>
      <c r="L21" s="37">
        <f>IFERROR(K21/H21,0)</f>
        <v>15.799151022631829</v>
      </c>
      <c r="M21" s="38">
        <f>IFERROR(K21/I21,0)</f>
        <v>0.36239113947200413</v>
      </c>
    </row>
    <row r="22" spans="2:13" x14ac:dyDescent="0.2">
      <c r="B22" s="32"/>
      <c r="C22" s="33"/>
      <c r="D22" s="27"/>
      <c r="E22" s="43"/>
      <c r="F22" s="27"/>
      <c r="G22" s="44"/>
      <c r="H22" s="44"/>
      <c r="I22" s="44"/>
      <c r="J22" s="44"/>
      <c r="K22" s="44"/>
      <c r="L22" s="41"/>
      <c r="M22" s="42"/>
    </row>
    <row r="23" spans="2:13" x14ac:dyDescent="0.2">
      <c r="B23" s="47"/>
      <c r="C23" s="48"/>
      <c r="D23" s="49"/>
      <c r="E23" s="50"/>
      <c r="F23" s="49"/>
      <c r="G23" s="49"/>
      <c r="H23" s="49"/>
      <c r="I23" s="49"/>
      <c r="J23" s="49"/>
      <c r="K23" s="49"/>
      <c r="L23" s="49"/>
      <c r="M23" s="51"/>
    </row>
    <row r="24" spans="2:13" x14ac:dyDescent="0.2">
      <c r="B24" s="88" t="s">
        <v>17</v>
      </c>
      <c r="C24" s="89"/>
      <c r="D24" s="89"/>
      <c r="E24" s="89"/>
      <c r="F24" s="89"/>
      <c r="G24" s="7">
        <f>SUM(G21:G21)</f>
        <v>12775.37</v>
      </c>
      <c r="H24" s="7">
        <f>SUM(H21:H21)</f>
        <v>12775.37</v>
      </c>
      <c r="I24" s="7">
        <f>SUM(I21:I21)</f>
        <v>556967.26</v>
      </c>
      <c r="J24" s="7">
        <f>SUM(J21:J21)</f>
        <v>201840</v>
      </c>
      <c r="K24" s="7">
        <f>SUM(K21:K21)</f>
        <v>201840</v>
      </c>
      <c r="L24" s="8">
        <f>IFERROR(K24/H24,0)</f>
        <v>15.799151022631829</v>
      </c>
      <c r="M24" s="9">
        <f>IFERROR(K24/I24,0)</f>
        <v>0.36239113947200413</v>
      </c>
    </row>
    <row r="25" spans="2:13" x14ac:dyDescent="0.2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">
      <c r="B26" s="75" t="s">
        <v>18</v>
      </c>
      <c r="C26" s="76"/>
      <c r="D26" s="76"/>
      <c r="E26" s="76"/>
      <c r="F26" s="76"/>
      <c r="G26" s="10">
        <f>+G16+G24</f>
        <v>24778.370000000003</v>
      </c>
      <c r="H26" s="10">
        <f>+H16+H24</f>
        <v>24778.370000000003</v>
      </c>
      <c r="I26" s="10">
        <f>+I16+I24</f>
        <v>589291.52000000002</v>
      </c>
      <c r="J26" s="10">
        <f>+J16+J24</f>
        <v>232530.01</v>
      </c>
      <c r="K26" s="10">
        <f>+K16+K24</f>
        <v>232530.01</v>
      </c>
      <c r="L26" s="11">
        <f>IFERROR(K26/H26,0)</f>
        <v>9.3843949380043963</v>
      </c>
      <c r="M26" s="12">
        <f>IFERROR(K26/I26,0)</f>
        <v>0.39459249303298988</v>
      </c>
    </row>
    <row r="27" spans="2:13" x14ac:dyDescent="0.2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5" x14ac:dyDescent="0.25">
      <c r="B28" s="17" t="s">
        <v>19</v>
      </c>
      <c r="C28" s="17"/>
      <c r="D28" s="18"/>
      <c r="E28" s="19"/>
      <c r="F28" s="18"/>
      <c r="G28" s="18"/>
      <c r="H28" s="18"/>
    </row>
  </sheetData>
  <mergeCells count="22">
    <mergeCell ref="B26:F26"/>
    <mergeCell ref="K3:K5"/>
    <mergeCell ref="L3:M3"/>
    <mergeCell ref="L4:L5"/>
    <mergeCell ref="M4:M5"/>
    <mergeCell ref="B6:D6"/>
    <mergeCell ref="J6:K6"/>
    <mergeCell ref="C7:D7"/>
    <mergeCell ref="B16:F16"/>
    <mergeCell ref="B18:D18"/>
    <mergeCell ref="C19:D19"/>
    <mergeCell ref="B24:F24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AsistenteImplan</cp:lastModifiedBy>
  <dcterms:created xsi:type="dcterms:W3CDTF">2020-08-06T19:52:58Z</dcterms:created>
  <dcterms:modified xsi:type="dcterms:W3CDTF">2023-03-09T19:24:11Z</dcterms:modified>
</cp:coreProperties>
</file>