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-105" yWindow="-105" windowWidth="23250" windowHeight="1245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<sst xmlns="http://schemas.openxmlformats.org/spreadsheetml/2006/main" count="904" uniqueCount="624">
  <si>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</si>
  <si>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</si>
  <si>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</si>
  <si>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</si>
  <si>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</si>
  <si>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</si>
  <si>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</si>
  <si>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</si>
  <si>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</si>
  <si>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</si>
  <si>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</si>
  <si>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</si>
  <si>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</si>
  <si>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</si>
  <si>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</si>
  <si>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</si>
  <si>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</si>
  <si>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</si>
  <si>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</si>
  <si>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</si>
  <si>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</si>
  <si>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</si>
  <si>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</si>
  <si>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</si>
  <si>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</si>
  <si>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</si>
  <si>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</si>
  <si>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</si>
  <si>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</si>
  <si>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</si>
  <si>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</si>
  <si>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</si>
  <si>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</si>
  <si>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</si>
  <si>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</si>
  <si>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</si>
  <si>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</si>
  <si>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</si>
  <si>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</si>
  <si>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</si>
  <si>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</si>
  <si>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</si>
  <si>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</si>
  <si>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</si>
  <si>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</si>
  <si>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</si>
  <si>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</si>
  <si>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</si>
  <si>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</si>
  <si>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</si>
  <si>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</si>
  <si>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</si>
  <si>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</si>
  <si>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</si>
  <si>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</si>
  <si>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</si>
  <si>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</si>
  <si>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</si>
  <si>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</si>
  <si>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</si>
  <si>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</si>
  <si>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</si>
  <si>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</si>
  <si>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</si>
  <si>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</si>
  <si>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</si>
  <si>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</si>
  <si>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</si>
  <si>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</si>
  <si>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</si>
  <si>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</si>
  <si>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</si>
  <si>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</si>
  <si>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</si>
  <si>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</si>
  <si>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</si>
  <si>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</si>
  <si>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</si>
  <si>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</si>
  <si>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</si>
  <si>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</si>
  <si>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</si>
  <si>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</si>
  <si>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</si>
  <si>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</si>
  <si>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</si>
  <si>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</si>
  <si>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</si>
  <si>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</si>
  <si>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</si>
  <si>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</si>
  <si>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</si>
  <si>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</si>
  <si>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</si>
  <si>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</si>
  <si>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</si>
  <si>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</si>
  <si>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</si>
  <si>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</si>
  <si>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</si>
  <si>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</si>
  <si>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</si>
  <si>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</si>
  <si>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</si>
  <si>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</si>
  <si>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</si>
  <si>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</si>
  <si>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</si>
  <si>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</si>
  <si>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</si>
  <si>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</si>
  <si>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</si>
  <si>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</si>
  <si>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</si>
  <si>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</si>
  <si>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</si>
  <si>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</si>
  <si>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</si>
  <si>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</si>
  <si>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</si>
  <si>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</si>
  <si>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</si>
  <si>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</si>
  <si>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</si>
  <si>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</si>
  <si>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</si>
  <si>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</si>
  <si>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</si>
  <si>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</si>
  <si>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</si>
  <si>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</si>
  <si>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</si>
  <si>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</si>
  <si>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</si>
  <si>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</si>
  <si>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</si>
  <si>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</si>
  <si>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</si>
  <si>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</si>
  <si>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</si>
  <si>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</si>
  <si>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</si>
  <si>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</si>
  <si>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</si>
  <si>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</si>
  <si>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</si>
  <si>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</si>
  <si>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</si>
  <si>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</si>
  <si>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</si>
  <si>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</si>
  <si>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</si>
  <si>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</si>
  <si>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</si>
  <si>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</si>
  <si>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</si>
  <si>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</si>
  <si>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</si>
  <si>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</si>
  <si>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</si>
  <si>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</si>
  <si>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</si>
  <si>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</si>
  <si>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</si>
  <si>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</si>
  <si>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</si>
  <si>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</si>
  <si>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</si>
  <si>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</si>
  <si>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</si>
  <si>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</si>
  <si>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</si>
  <si>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</si>
  <si>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</si>
  <si>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</si>
  <si>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</si>
  <si>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</si>
  <si>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</si>
  <si>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</si>
  <si>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</si>
  <si>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</si>
  <si>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</si>
  <si>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</si>
  <si>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</si>
  <si>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</si>
  <si>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</si>
  <si>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</si>
  <si>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</si>
  <si>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</si>
  <si>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</si>
  <si>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</si>
  <si>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</si>
  <si>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</si>
  <si>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</si>
  <si>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</si>
  <si>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</si>
  <si>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</si>
  <si>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</si>
  <si>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</si>
  <si>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</si>
  <si>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</si>
  <si>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</si>
  <si>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</si>
  <si>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</si>
  <si>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</si>
  <si>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</si>
  <si>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</si>
  <si>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</si>
  <si>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</si>
  <si>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</si>
  <si>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</si>
  <si>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</si>
  <si>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</si>
  <si>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</si>
  <si>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</si>
  <si>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</si>
  <si>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</si>
  <si>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</si>
  <si>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</si>
  <si>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</si>
  <si>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</si>
  <si>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</si>
  <si>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</si>
  <si>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</si>
  <si>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</si>
  <si>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</si>
  <si>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</si>
  <si>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</si>
  <si>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</si>
  <si>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</si>
  <si>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</si>
  <si>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</si>
  <si>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</si>
  <si>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</si>
  <si>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</si>
  <si>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</si>
  <si>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</si>
  <si>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</si>
  <si>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</si>
  <si>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</si>
  <si>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</si>
  <si>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</si>
  <si>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</si>
  <si>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</si>
  <si>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</si>
  <si>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</si>
  <si>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</si>
  <si>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</si>
  <si>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</si>
  <si>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</si>
  <si>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</si>
  <si>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</si>
  <si>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</si>
  <si>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</si>
  <si>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</si>
  <si>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</si>
  <si>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</si>
  <si>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</si>
  <si>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</si>
  <si>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</si>
  <si>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</si>
  <si>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</si>
  <si>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</si>
  <si>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</si>
  <si>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</si>
  <si>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</si>
  <si>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</si>
  <si>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</si>
  <si>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</si>
  <si>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</si>
  <si>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</si>
  <si>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</si>
  <si>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</si>
  <si>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</si>
  <si>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</si>
  <si>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</si>
  <si>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</si>
  <si>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</si>
  <si>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</si>
  <si>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</si>
  <si>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</si>
  <si>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</si>
  <si>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</si>
  <si>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</si>
  <si>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</si>
  <si>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</si>
  <si>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</si>
  <si>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</si>
  <si>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</si>
  <si>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</si>
  <si>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</si>
  <si>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</si>
  <si>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</si>
  <si>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</si>
  <si>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</si>
  <si>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</si>
  <si>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</si>
  <si>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</si>
  <si>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</si>
  <si>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</si>
  <si>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</si>
  <si>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</si>
  <si>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</si>
  <si>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</si>
  <si>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</si>
  <si>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</si>
  <si>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</si>
  <si>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</si>
  <si>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</si>
  <si>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</si>
  <si>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</si>
  <si>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</si>
  <si>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</si>
  <si>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</si>
  <si>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</si>
  <si>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</si>
  <si>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</si>
  <si>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</si>
  <si>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</si>
  <si>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</si>
  <si>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</si>
  <si>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</si>
  <si>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</si>
  <si>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</si>
  <si>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</si>
  <si>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</si>
  <si>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</si>
  <si>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</si>
  <si>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</si>
  <si>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</si>
  <si>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</si>
  <si>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</si>
  <si>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</si>
  <si>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</si>
  <si>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</si>
  <si>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</si>
  <si>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</si>
  <si>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</si>
  <si>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</si>
  <si>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</si>
  <si>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</si>
  <si>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</si>
  <si>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</si>
  <si>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</si>
  <si>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</si>
  <si>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</si>
  <si>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</si>
  <si>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</si>
  <si>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</si>
  <si>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</si>
  <si>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</si>
  <si>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</si>
  <si>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</si>
  <si>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</si>
  <si>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</si>
  <si>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</si>
  <si>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</si>
  <si>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</si>
  <si>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</si>
  <si>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</si>
  <si>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</si>
  <si>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</si>
  <si>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</si>
  <si>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</si>
  <si>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</si>
  <si>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</si>
  <si>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</si>
  <si>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</si>
  <si>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</si>
  <si>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</si>
  <si>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</si>
  <si>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</si>
  <si>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</si>
  <si>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</si>
  <si>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</si>
  <si>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</si>
  <si>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</si>
  <si>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</si>
  <si>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</si>
  <si>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</si>
  <si>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</si>
  <si>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</si>
  <si>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</si>
  <si>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</si>
  <si>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</si>
  <si>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</si>
  <si>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</si>
  <si>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</si>
  <si>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</si>
  <si>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</si>
  <si>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</si>
  <si>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</si>
  <si>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</si>
  <si>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</si>
  <si>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</si>
  <si>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</si>
  <si>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</si>
  <si>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</si>
  <si>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</si>
  <si>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</si>
  <si>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</si>
  <si>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</si>
  <si>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</si>
  <si>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</si>
  <si>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</si>
  <si>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</si>
  <si>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</si>
  <si>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</si>
  <si>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</si>
  <si>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</si>
  <si>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</si>
  <si>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</si>
  <si>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</si>
  <si>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</si>
  <si>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</si>
  <si>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</si>
  <si>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</si>
  <si>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</si>
  <si>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</si>
  <si>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</si>
  <si>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</si>
  <si>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</si>
  <si>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</si>
  <si>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</si>
  <si>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</si>
  <si>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</si>
  <si>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</si>
  <si>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</si>
  <si>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</si>
  <si>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</si>
  <si>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</si>
  <si>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</si>
  <si>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</si>
  <si>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</si>
  <si>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</si>
  <si>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</si>
  <si>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</si>
  <si>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</si>
  <si>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</si>
  <si>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</si>
  <si>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</si>
  <si>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</si>
  <si>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</si>
  <si>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</si>
  <si>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</si>
  <si>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</si>
  <si>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</si>
  <si>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</si>
  <si>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</si>
  <si>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</si>
  <si>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</si>
  <si>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</si>
  <si>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</si>
  <si>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</si>
  <si>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</si>
  <si>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</si>
  <si>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</si>
  <si>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</si>
  <si>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</si>
  <si>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</si>
  <si>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</si>
  <si>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</si>
  <si>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</si>
  <si>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</si>
  <si>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</si>
  <si>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</si>
  <si>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</si>
  <si>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</si>
  <si>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</si>
  <si>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</si>
  <si>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</si>
  <si>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</si>
  <si>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</si>
  <si>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</si>
  <si>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</si>
  <si>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</si>
  <si>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</si>
  <si>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</si>
  <si>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</si>
  <si>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</si>
  <si>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</si>
  <si>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</si>
  <si>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</si>
  <si>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</si>
  <si>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</si>
  <si>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</si>
  <si>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</si>
  <si>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</si>
  <si>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</si>
  <si>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</si>
  <si>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</si>
  <si>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</si>
  <si>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</si>
  <si>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</si>
  <si>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</si>
  <si>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</si>
  <si>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</si>
  <si>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</si>
  <si>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</si>
  <si>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</si>
  <si>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</si>
  <si>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</si>
  <si>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</si>
  <si>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</si>
  <si>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</si>
  <si>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</si>
  <si>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</si>
  <si>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</si>
  <si>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</si>
  <si>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</si>
  <si>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</si>
  <si>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</si>
  <si>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</si>
  <si>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</si>
  <si>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</si>
  <si>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</si>
  <si>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</si>
  <si>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</si>
  <si>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</si>
  <si>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</si>
  <si>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</si>
  <si>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</si>
  <si>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</si>
  <si>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</si>
  <si>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</si>
  <si>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</si>
  <si>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</si>
  <si>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</si>
  <si>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</si>
  <si>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</si>
  <si>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</si>
  <si>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</si>
  <si>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</si>
  <si>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</si>
  <si>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</si>
  <si>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</si>
  <si>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</si>
  <si>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</si>
  <si>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</si>
  <si>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</si>
  <si>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</si>
  <si>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</si>
  <si>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</si>
  <si>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</si>
  <si>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</si>
  <si>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</si>
  <si>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</si>
  <si>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</si>
  <si>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</si>
  <si>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</si>
  <si>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</si>
  <si>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</si>
  <si>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</si>
  <si>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</si>
  <si>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</si>
  <si>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</si>
  <si>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</si>
  <si>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</si>
  <si>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</si>
  <si>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</si>
  <si>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</si>
  <si>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</si>
  <si>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</si>
  <si>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</si>
  <si>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</si>
  <si>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</si>
  <si>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</si>
  <si>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</si>
  <si>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</si>
  <si>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</si>
  <si>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</si>
  <si>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</si>
  <si>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</si>
  <si>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</si>
  <si>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</si>
  <si>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</si>
  <si>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</si>
  <si>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</si>
  <si>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</si>
  <si>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</si>
  <si>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</si>
  <si>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</si>
  <si>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</si>
  <si>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</si>
  <si>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</si>
  <si>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</si>
  <si>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</si>
  <si>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</si>
  <si>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</si>
  <si>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</si>
  <si>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</si>
  <si>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</si>
  <si>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</si>
  <si>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</si>
  <si>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</si>
  <si>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</si>
  <si>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</si>
  <si>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</si>
  <si>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</si>
  <si>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</si>
  <si>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Planeación de Moroleón, Gto.</t>
  </si>
  <si>
    <t>Del 1 de Enero al 30 de Septiembre de 2024</t>
  </si>
  <si>
    <t>_________________________</t>
  </si>
  <si>
    <t>___________________</t>
  </si>
  <si>
    <t xml:space="preserve"> C.P. J. Jeús Mondragón Solís</t>
  </si>
  <si>
    <t xml:space="preserve"> Ing. Jesús Zamudio Castro</t>
  </si>
  <si>
    <t xml:space="preserve">           Elaboro</t>
  </si>
  <si>
    <t xml:space="preserve">              Autorizo</t>
  </si>
  <si>
    <t>_________________________                                                                   ______________________</t>
  </si>
  <si>
    <t>C.P. J. Jesús Mondragón Solís                                                                     Ing. Jesús Zamudio Castro</t>
  </si>
  <si>
    <t xml:space="preserve">              Elaboro                                                                                                        Autorizo</t>
  </si>
  <si>
    <t xml:space="preserve">                                        _________________________</t>
  </si>
  <si>
    <t>_________________</t>
  </si>
  <si>
    <t xml:space="preserve">                                         C.P. J. Jesús Mondragón Solís</t>
  </si>
  <si>
    <t>Ing. Jesús Zamudio Castro</t>
  </si>
  <si>
    <t xml:space="preserve">                                                     Elaboro</t>
  </si>
  <si>
    <t xml:space="preserve">           Autorizo</t>
  </si>
  <si>
    <t xml:space="preserve">               ________________________</t>
  </si>
  <si>
    <t>_____________________</t>
  </si>
  <si>
    <t xml:space="preserve">               C.P. J. Jesús Mondragón Solís</t>
  </si>
  <si>
    <t xml:space="preserve">                             Elaboro</t>
  </si>
  <si>
    <t>________________________</t>
  </si>
  <si>
    <t>______________________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</si>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</sst>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5" fillId="0" borderId="0" xfId="0" applyFont="1" applyAlignment="1">
      <alignment horizontal="left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50"/>
  <sheetViews>
    <sheetView zoomScaleNormal="100" zoomScaleSheetLayoutView="100" workbookViewId="0">
      <pane ySplit="5" topLeftCell="A33" activePane="bottomLeft" state="frozen"/>
      <selection activeCell="A14" sqref="A14:B14"/>
      <selection pane="bottomLeft" activeCell="B53" sqref="B53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3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48" spans="1:2" x14ac:dyDescent="0.2">
      <c r="B48" s="1" t="s">
        <v>608</v>
      </c>
    </row>
    <row r="49" spans="2:2" x14ac:dyDescent="0.2">
      <c r="B49" s="1" t="s">
        <v>609</v>
      </c>
    </row>
    <row r="50" spans="2:2" x14ac:dyDescent="0.2">
      <c r="B50" s="1" t="s">
        <v>610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7"/>
  <sheetViews>
    <sheetView topLeftCell="A11" zoomScaleNormal="100" workbookViewId="0">
      <selection activeCell="B223" sqref="B223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9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3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1619417.79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0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1619417.79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1619417.79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1619417.79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1476540.12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1476540.12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1400787.69</v>
      </c>
      <c r="D96" s="124">
        <f t="shared" ref="D96:D159" si="0">C96/$C$94</f>
        <v>0.94869598937819577</v>
      </c>
      <c r="E96" s="42"/>
    </row>
    <row r="97" spans="1:5" x14ac:dyDescent="0.2">
      <c r="A97" s="44">
        <v>5111</v>
      </c>
      <c r="B97" s="42" t="s">
        <v>279</v>
      </c>
      <c r="C97" s="45">
        <v>790499.88</v>
      </c>
      <c r="D97" s="46">
        <f t="shared" si="0"/>
        <v>0.53537311265202869</v>
      </c>
      <c r="E97" s="42"/>
    </row>
    <row r="98" spans="1:5" x14ac:dyDescent="0.2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281</v>
      </c>
      <c r="C99" s="45">
        <v>73237.539999999994</v>
      </c>
      <c r="D99" s="46">
        <f t="shared" si="0"/>
        <v>4.9600778880292115E-2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537050.27</v>
      </c>
      <c r="D101" s="46">
        <f t="shared" si="0"/>
        <v>0.363722097845875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10237.07</v>
      </c>
      <c r="D103" s="124">
        <f t="shared" si="0"/>
        <v>6.9331472009036901E-3</v>
      </c>
      <c r="E103" s="42"/>
    </row>
    <row r="104" spans="1:5" x14ac:dyDescent="0.2">
      <c r="A104" s="44">
        <v>5121</v>
      </c>
      <c r="B104" s="42" t="s">
        <v>286</v>
      </c>
      <c r="C104" s="45">
        <v>5129.9399999999996</v>
      </c>
      <c r="D104" s="46">
        <f t="shared" si="0"/>
        <v>3.4742977386892806E-3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1368.51</v>
      </c>
      <c r="D109" s="46">
        <f t="shared" si="0"/>
        <v>9.2683563518748127E-4</v>
      </c>
      <c r="E109" s="42"/>
    </row>
    <row r="110" spans="1:5" x14ac:dyDescent="0.2">
      <c r="A110" s="44">
        <v>5127</v>
      </c>
      <c r="B110" s="42" t="s">
        <v>292</v>
      </c>
      <c r="C110" s="45">
        <v>2041.6</v>
      </c>
      <c r="D110" s="46">
        <f t="shared" si="0"/>
        <v>1.3826918566899487E-3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1697.02</v>
      </c>
      <c r="D112" s="46">
        <f t="shared" si="0"/>
        <v>1.1493219703369792E-3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65515.360000000001</v>
      </c>
      <c r="D113" s="124">
        <f t="shared" si="0"/>
        <v>4.4370863420900471E-2</v>
      </c>
      <c r="E113" s="42"/>
    </row>
    <row r="114" spans="1:5" x14ac:dyDescent="0.2">
      <c r="A114" s="44">
        <v>5131</v>
      </c>
      <c r="B114" s="42" t="s">
        <v>296</v>
      </c>
      <c r="C114" s="45">
        <v>17248</v>
      </c>
      <c r="D114" s="46">
        <f t="shared" si="0"/>
        <v>1.1681362237553016E-2</v>
      </c>
      <c r="E114" s="42"/>
    </row>
    <row r="115" spans="1:5" x14ac:dyDescent="0.2">
      <c r="A115" s="44">
        <v>5132</v>
      </c>
      <c r="B115" s="42" t="s">
        <v>297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298</v>
      </c>
      <c r="C116" s="45">
        <v>4820.68</v>
      </c>
      <c r="D116" s="46">
        <f t="shared" si="0"/>
        <v>3.2648486381799094E-3</v>
      </c>
      <c r="E116" s="42"/>
    </row>
    <row r="117" spans="1:5" x14ac:dyDescent="0.2">
      <c r="A117" s="44">
        <v>5134</v>
      </c>
      <c r="B117" s="42" t="s">
        <v>299</v>
      </c>
      <c r="C117" s="45">
        <v>6501.8</v>
      </c>
      <c r="D117" s="46">
        <f t="shared" si="0"/>
        <v>4.4034021913336155E-3</v>
      </c>
      <c r="E117" s="42"/>
    </row>
    <row r="118" spans="1:5" x14ac:dyDescent="0.2">
      <c r="A118" s="44">
        <v>5135</v>
      </c>
      <c r="B118" s="42" t="s">
        <v>300</v>
      </c>
      <c r="C118" s="45">
        <v>0</v>
      </c>
      <c r="D118" s="46">
        <f t="shared" si="0"/>
        <v>0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2692</v>
      </c>
      <c r="D120" s="46">
        <f t="shared" si="0"/>
        <v>1.8231810727906261E-3</v>
      </c>
      <c r="E120" s="42"/>
    </row>
    <row r="121" spans="1:5" x14ac:dyDescent="0.2">
      <c r="A121" s="44">
        <v>5138</v>
      </c>
      <c r="B121" s="42" t="s">
        <v>303</v>
      </c>
      <c r="C121" s="45">
        <v>4337.88</v>
      </c>
      <c r="D121" s="46">
        <f t="shared" si="0"/>
        <v>2.9378680208161224E-3</v>
      </c>
      <c r="E121" s="42"/>
    </row>
    <row r="122" spans="1:5" x14ac:dyDescent="0.2">
      <c r="A122" s="44">
        <v>5139</v>
      </c>
      <c r="B122" s="42" t="s">
        <v>304</v>
      </c>
      <c r="C122" s="45">
        <v>29915</v>
      </c>
      <c r="D122" s="46">
        <f t="shared" si="0"/>
        <v>2.0260201260227186E-2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25" spans="2:4" ht="15" x14ac:dyDescent="0.25">
      <c r="B225" s="14" t="s">
        <v>602</v>
      </c>
      <c r="C225" t="s">
        <v>603</v>
      </c>
      <c r="D225"/>
    </row>
    <row r="226" spans="2:4" x14ac:dyDescent="0.2">
      <c r="B226" s="14" t="s">
        <v>604</v>
      </c>
      <c r="C226" s="14" t="s">
        <v>605</v>
      </c>
    </row>
    <row r="227" spans="2:4" x14ac:dyDescent="0.2">
      <c r="B227" s="14" t="s">
        <v>606</v>
      </c>
      <c r="C227" s="14" t="s">
        <v>607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1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9"/>
  <sheetViews>
    <sheetView topLeftCell="A157" zoomScale="80" zoomScaleNormal="80" workbookViewId="0">
      <selection activeCell="A73" sqref="A73:I179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7" width="16.7109375" style="14" customWidth="1"/>
    <col min="8" max="8" width="20.28515625" style="14" customWidth="1"/>
    <col min="9" max="9" width="16" style="14" customWidth="1"/>
    <col min="10" max="10" width="14.425781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3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508135.17000000004</v>
      </c>
      <c r="D64" s="18">
        <f t="shared" ref="D64:E64" si="0">SUM(D65:D72)</f>
        <v>0</v>
      </c>
      <c r="E64" s="18">
        <f t="shared" si="0"/>
        <v>375070.83</v>
      </c>
    </row>
    <row r="65" spans="1:9" x14ac:dyDescent="0.2">
      <c r="A65" s="16">
        <v>1241</v>
      </c>
      <c r="B65" s="14" t="s">
        <v>157</v>
      </c>
      <c r="C65" s="18">
        <v>310457.77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31445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155340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375070.83</v>
      </c>
    </row>
    <row r="70" spans="1:9" x14ac:dyDescent="0.2">
      <c r="A70" s="16">
        <v>1246</v>
      </c>
      <c r="B70" s="14" t="s">
        <v>162</v>
      </c>
      <c r="C70" s="18">
        <v>10892.4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30562.400000000001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30562.400000000001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1157414.6399999999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1157414.6399999999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41749.03</v>
      </c>
      <c r="D110" s="18">
        <f>SUM(D111:D119)</f>
        <v>41749.03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627.13</v>
      </c>
      <c r="D112" s="18">
        <f t="shared" ref="D112:D119" si="1">C112</f>
        <v>627.13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41121.9</v>
      </c>
      <c r="D117" s="18">
        <f t="shared" si="1"/>
        <v>41121.9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77" spans="2:5" ht="15" x14ac:dyDescent="0.25">
      <c r="B177" s="14" t="s">
        <v>611</v>
      </c>
      <c r="D177" t="s">
        <v>612</v>
      </c>
      <c r="E177"/>
    </row>
    <row r="178" spans="2:5" x14ac:dyDescent="0.2">
      <c r="B178" s="14" t="s">
        <v>613</v>
      </c>
      <c r="D178" s="14" t="s">
        <v>614</v>
      </c>
    </row>
    <row r="179" spans="2:5" x14ac:dyDescent="0.2">
      <c r="B179" s="14" t="s">
        <v>615</v>
      </c>
      <c r="D179" s="14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B38" sqref="B38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3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142877.67000000001</v>
      </c>
    </row>
    <row r="16" spans="1:5" x14ac:dyDescent="0.2">
      <c r="A16" s="27">
        <v>3220</v>
      </c>
      <c r="B16" s="23" t="s">
        <v>387</v>
      </c>
      <c r="C16" s="28">
        <v>1873151.07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34" spans="2:4" x14ac:dyDescent="0.2">
      <c r="B34" s="23" t="s">
        <v>617</v>
      </c>
      <c r="D34" s="23" t="s">
        <v>618</v>
      </c>
    </row>
    <row r="35" spans="2:4" x14ac:dyDescent="0.2">
      <c r="B35" s="23" t="s">
        <v>619</v>
      </c>
      <c r="D35" s="23" t="s">
        <v>614</v>
      </c>
    </row>
    <row r="36" spans="2:4" x14ac:dyDescent="0.2">
      <c r="B36" s="23" t="s">
        <v>620</v>
      </c>
      <c r="D36" s="23" t="s">
        <v>616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4"/>
  <sheetViews>
    <sheetView topLeftCell="A139" zoomScale="130" zoomScaleNormal="130" workbookViewId="0">
      <selection activeCell="A103" sqref="A103:E154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3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765868.9</v>
      </c>
      <c r="D10" s="28">
        <v>703380.18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765868.9</v>
      </c>
      <c r="D16" s="84">
        <f>SUM(D9:D15)</f>
        <v>703380.18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42340</v>
      </c>
      <c r="D29" s="84">
        <f>SUM(D30:D37)</f>
        <v>33965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33965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42340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42340</v>
      </c>
      <c r="D44" s="84">
        <f>D21+D29+D38</f>
        <v>33965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142877.67000000001</v>
      </c>
      <c r="D48" s="84">
        <v>204767.8</v>
      </c>
      <c r="E48" s="156"/>
    </row>
    <row r="49" spans="1:4" x14ac:dyDescent="0.2">
      <c r="A49" s="27"/>
      <c r="B49" s="85" t="s">
        <v>509</v>
      </c>
      <c r="C49" s="84">
        <f>C54+C66+C94+C97+C50</f>
        <v>0</v>
      </c>
      <c r="D49" s="84">
        <f>D54+D66+D94+D97+D50</f>
        <v>29255.7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29255.7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29255.7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28856.66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399.04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142877.67000000001</v>
      </c>
      <c r="D145" s="84">
        <f>D48+D49+D103-D109-D112</f>
        <v>234023.5</v>
      </c>
    </row>
    <row r="147" spans="1:4" x14ac:dyDescent="0.2">
      <c r="B147" s="23" t="s">
        <v>517</v>
      </c>
    </row>
    <row r="152" spans="1:4" ht="15" x14ac:dyDescent="0.25">
      <c r="B152" s="14" t="s">
        <v>602</v>
      </c>
      <c r="C152" t="s">
        <v>603</v>
      </c>
      <c r="D152"/>
    </row>
    <row r="153" spans="1:4" x14ac:dyDescent="0.2">
      <c r="B153" s="14" t="s">
        <v>604</v>
      </c>
      <c r="C153" s="14" t="s">
        <v>605</v>
      </c>
      <c r="D153" s="14"/>
    </row>
    <row r="154" spans="1:4" x14ac:dyDescent="0.2">
      <c r="B154" s="14" t="s">
        <v>606</v>
      </c>
      <c r="C154" s="14" t="s">
        <v>607</v>
      </c>
      <c r="D154" s="1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25" right="0.25" top="0.75" bottom="0.75" header="0.3" footer="0.3"/>
  <pageSetup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workbookViewId="0">
      <selection activeCell="B32" sqref="B32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1619417.79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1619417.79</v>
      </c>
    </row>
    <row r="23" spans="1:3" x14ac:dyDescent="0.2">
      <c r="B23" s="31" t="s">
        <v>517</v>
      </c>
    </row>
    <row r="26" spans="1:3" x14ac:dyDescent="0.2">
      <c r="B26" s="31" t="s">
        <v>621</v>
      </c>
      <c r="C26" s="31" t="s">
        <v>622</v>
      </c>
    </row>
    <row r="27" spans="1:3" x14ac:dyDescent="0.2">
      <c r="B27" s="14" t="s">
        <v>604</v>
      </c>
      <c r="C27" s="14" t="s">
        <v>605</v>
      </c>
    </row>
    <row r="28" spans="1:3" x14ac:dyDescent="0.2">
      <c r="B28" s="14" t="s">
        <v>606</v>
      </c>
      <c r="C28" s="14" t="s">
        <v>607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showGridLines="0" workbookViewId="0">
      <selection activeCell="B50" sqref="B50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1518880.12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42340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42340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1476540.12</v>
      </c>
    </row>
    <row r="42" spans="1:3" x14ac:dyDescent="0.2">
      <c r="B42" s="31" t="s">
        <v>517</v>
      </c>
    </row>
    <row r="45" spans="1:3" x14ac:dyDescent="0.2">
      <c r="B45" s="31" t="s">
        <v>621</v>
      </c>
      <c r="C45" s="31" t="s">
        <v>622</v>
      </c>
    </row>
    <row r="46" spans="1:3" x14ac:dyDescent="0.2">
      <c r="B46" s="14" t="s">
        <v>604</v>
      </c>
      <c r="C46" s="14" t="s">
        <v>605</v>
      </c>
    </row>
    <row r="47" spans="1:3" x14ac:dyDescent="0.2">
      <c r="B47" s="14" t="s">
        <v>606</v>
      </c>
      <c r="C47" s="14" t="s">
        <v>607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A22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2.85546875" style="23" customWidth="1"/>
    <col min="4" max="4" width="17" style="23" customWidth="1"/>
    <col min="5" max="5" width="17.7109375" style="23" customWidth="1"/>
    <col min="6" max="6" width="11.7109375" style="23" customWidth="1"/>
    <col min="7" max="7" width="17.28515625" style="23" customWidth="1"/>
    <col min="8" max="8" width="9.28515625" style="23" customWidth="1"/>
    <col min="9" max="9" width="10.85546875" style="23" customWidth="1"/>
    <col min="10" max="10" width="14.425781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96" t="s">
        <v>623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2173439.09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-554021.30000000005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-1619417.79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6" x14ac:dyDescent="0.2">
      <c r="B49" s="149" t="s">
        <v>405</v>
      </c>
      <c r="C49" s="148">
        <f>H1</f>
        <v>2024</v>
      </c>
    </row>
    <row r="50" spans="1:6" x14ac:dyDescent="0.2">
      <c r="A50" s="23">
        <v>8210</v>
      </c>
      <c r="B50" s="112" t="s">
        <v>47</v>
      </c>
      <c r="C50" s="114">
        <v>-2173439.09</v>
      </c>
    </row>
    <row r="51" spans="1:6" x14ac:dyDescent="0.2">
      <c r="A51" s="23">
        <v>8220</v>
      </c>
      <c r="B51" s="112" t="s">
        <v>46</v>
      </c>
      <c r="C51" s="114">
        <v>1271939.1299999999</v>
      </c>
    </row>
    <row r="52" spans="1:6" x14ac:dyDescent="0.2">
      <c r="A52" s="23">
        <v>8230</v>
      </c>
      <c r="B52" s="112" t="s">
        <v>599</v>
      </c>
      <c r="C52" s="114">
        <v>-617380.16</v>
      </c>
    </row>
    <row r="53" spans="1:6" x14ac:dyDescent="0.2">
      <c r="A53" s="23">
        <v>8240</v>
      </c>
      <c r="B53" s="112" t="s">
        <v>45</v>
      </c>
      <c r="C53" s="114">
        <v>0</v>
      </c>
    </row>
    <row r="54" spans="1:6" x14ac:dyDescent="0.2">
      <c r="A54" s="23">
        <v>8250</v>
      </c>
      <c r="B54" s="112" t="s">
        <v>44</v>
      </c>
      <c r="C54" s="114">
        <v>0</v>
      </c>
    </row>
    <row r="55" spans="1:6" x14ac:dyDescent="0.2">
      <c r="A55" s="23">
        <v>8260</v>
      </c>
      <c r="B55" s="112" t="s">
        <v>43</v>
      </c>
      <c r="C55" s="114">
        <v>0</v>
      </c>
    </row>
    <row r="56" spans="1:6" x14ac:dyDescent="0.2">
      <c r="A56" s="23">
        <v>8270</v>
      </c>
      <c r="B56" s="112" t="s">
        <v>42</v>
      </c>
      <c r="C56" s="114">
        <v>1518880.12</v>
      </c>
    </row>
    <row r="58" spans="1:6" x14ac:dyDescent="0.2">
      <c r="B58" s="14" t="s">
        <v>517</v>
      </c>
    </row>
    <row r="64" spans="1:6" ht="15" x14ac:dyDescent="0.25">
      <c r="B64" s="14" t="s">
        <v>602</v>
      </c>
      <c r="C64"/>
      <c r="D64"/>
      <c r="E64" t="s">
        <v>603</v>
      </c>
      <c r="F64"/>
    </row>
    <row r="65" spans="2:6" ht="10.5" customHeight="1" x14ac:dyDescent="0.25">
      <c r="B65" s="14" t="s">
        <v>604</v>
      </c>
      <c r="C65"/>
      <c r="D65"/>
      <c r="E65" s="14" t="s">
        <v>605</v>
      </c>
      <c r="F65" s="14"/>
    </row>
    <row r="66" spans="2:6" ht="10.5" customHeight="1" x14ac:dyDescent="0.25">
      <c r="B66" s="14" t="s">
        <v>606</v>
      </c>
      <c r="C66"/>
      <c r="D66"/>
      <c r="E66" s="14" t="s">
        <v>607</v>
      </c>
      <c r="F66" s="14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25" right="0.25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2024-10-16T18:54:24Z</cp:lastPrinted>
  <dcterms:created xsi:type="dcterms:W3CDTF">2012-12-11T20:36:24Z</dcterms:created>
  <dcterms:modified xsi:type="dcterms:W3CDTF">2024-10-17T16:12:34Z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