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D10" i="1"/>
  <c r="D9" i="1" s="1"/>
  <c r="E10" i="1"/>
  <c r="E9" i="1" s="1"/>
  <c r="F10" i="1"/>
  <c r="F9" i="1" s="1"/>
  <c r="G11" i="1"/>
  <c r="G10" i="1" s="1"/>
  <c r="G9" i="1" s="1"/>
  <c r="G12" i="1"/>
  <c r="G13" i="1"/>
  <c r="G14" i="1"/>
  <c r="G15" i="1"/>
  <c r="G16" i="1"/>
  <c r="G17" i="1"/>
  <c r="B18" i="1"/>
  <c r="C18" i="1"/>
  <c r="D18" i="1"/>
  <c r="E18" i="1"/>
  <c r="F18" i="1"/>
  <c r="G19" i="1"/>
  <c r="G18" i="1" s="1"/>
  <c r="G20" i="1"/>
  <c r="G21" i="1"/>
  <c r="G22" i="1"/>
  <c r="G23" i="1"/>
  <c r="G24" i="1"/>
  <c r="G25" i="1"/>
  <c r="G26" i="1"/>
  <c r="G27" i="1"/>
  <c r="B28" i="1"/>
  <c r="C28" i="1"/>
  <c r="D28" i="1"/>
  <c r="E28" i="1"/>
  <c r="F28" i="1"/>
  <c r="G29" i="1"/>
  <c r="G28" i="1" s="1"/>
  <c r="G30" i="1"/>
  <c r="G31" i="1"/>
  <c r="G32" i="1"/>
  <c r="G33" i="1"/>
  <c r="G34" i="1"/>
  <c r="G35" i="1"/>
  <c r="G36" i="1"/>
  <c r="G37" i="1"/>
  <c r="B38" i="1"/>
  <c r="C38" i="1"/>
  <c r="D38" i="1"/>
  <c r="E38" i="1"/>
  <c r="F38" i="1"/>
  <c r="G39" i="1"/>
  <c r="G38" i="1" s="1"/>
  <c r="G40" i="1"/>
  <c r="G41" i="1"/>
  <c r="G42" i="1"/>
  <c r="G43" i="1"/>
  <c r="G44" i="1"/>
  <c r="G45" i="1"/>
  <c r="G46" i="1"/>
  <c r="G47" i="1"/>
  <c r="B48" i="1"/>
  <c r="C48" i="1"/>
  <c r="C9" i="1" s="1"/>
  <c r="D48" i="1"/>
  <c r="E48" i="1"/>
  <c r="F48" i="1"/>
  <c r="G49" i="1"/>
  <c r="G50" i="1"/>
  <c r="G51" i="1"/>
  <c r="G52" i="1"/>
  <c r="G48" i="1" s="1"/>
  <c r="G53" i="1"/>
  <c r="G54" i="1"/>
  <c r="G55" i="1"/>
  <c r="G56" i="1"/>
  <c r="G57" i="1"/>
  <c r="B58" i="1"/>
  <c r="C58" i="1"/>
  <c r="D58" i="1"/>
  <c r="E58" i="1"/>
  <c r="F58" i="1"/>
  <c r="G59" i="1"/>
  <c r="G58" i="1" s="1"/>
  <c r="G60" i="1"/>
  <c r="G61" i="1"/>
  <c r="B62" i="1"/>
  <c r="C62" i="1"/>
  <c r="D62" i="1"/>
  <c r="E62" i="1"/>
  <c r="F62" i="1"/>
  <c r="G63" i="1"/>
  <c r="G64" i="1"/>
  <c r="G65" i="1"/>
  <c r="G66" i="1"/>
  <c r="G67" i="1"/>
  <c r="G68" i="1"/>
  <c r="G69" i="1"/>
  <c r="G70" i="1"/>
  <c r="G62" i="1" s="1"/>
  <c r="B71" i="1"/>
  <c r="C71" i="1"/>
  <c r="D71" i="1"/>
  <c r="E71" i="1"/>
  <c r="F71" i="1"/>
  <c r="G72" i="1"/>
  <c r="G71" i="1" s="1"/>
  <c r="G73" i="1"/>
  <c r="G74" i="1"/>
  <c r="B75" i="1"/>
  <c r="C75" i="1"/>
  <c r="D75" i="1"/>
  <c r="E75" i="1"/>
  <c r="F75" i="1"/>
  <c r="G76" i="1"/>
  <c r="G75" i="1" s="1"/>
  <c r="G77" i="1"/>
  <c r="G78" i="1"/>
  <c r="G79" i="1"/>
  <c r="G80" i="1"/>
  <c r="G81" i="1"/>
  <c r="G82" i="1"/>
  <c r="B85" i="1"/>
  <c r="B84" i="1" s="1"/>
  <c r="C85" i="1"/>
  <c r="D85" i="1"/>
  <c r="D84" i="1" s="1"/>
  <c r="E85" i="1"/>
  <c r="E84" i="1" s="1"/>
  <c r="F85" i="1"/>
  <c r="F84" i="1" s="1"/>
  <c r="G86" i="1"/>
  <c r="G85" i="1" s="1"/>
  <c r="G87" i="1"/>
  <c r="G88" i="1"/>
  <c r="G89" i="1"/>
  <c r="G90" i="1"/>
  <c r="G91" i="1"/>
  <c r="G92" i="1"/>
  <c r="B93" i="1"/>
  <c r="C93" i="1"/>
  <c r="D93" i="1"/>
  <c r="E93" i="1"/>
  <c r="F93" i="1"/>
  <c r="G94" i="1"/>
  <c r="G93" i="1" s="1"/>
  <c r="G95" i="1"/>
  <c r="G96" i="1"/>
  <c r="G97" i="1"/>
  <c r="G98" i="1"/>
  <c r="G99" i="1"/>
  <c r="G100" i="1"/>
  <c r="G101" i="1"/>
  <c r="G102" i="1"/>
  <c r="B103" i="1"/>
  <c r="C103" i="1"/>
  <c r="E103" i="1"/>
  <c r="F103" i="1"/>
  <c r="G104" i="1"/>
  <c r="G103" i="1" s="1"/>
  <c r="G105" i="1"/>
  <c r="G106" i="1"/>
  <c r="G107" i="1"/>
  <c r="G108" i="1"/>
  <c r="G109" i="1"/>
  <c r="G110" i="1"/>
  <c r="G111" i="1"/>
  <c r="G112" i="1"/>
  <c r="B113" i="1"/>
  <c r="C113" i="1"/>
  <c r="C84" i="1" s="1"/>
  <c r="D113" i="1"/>
  <c r="E113" i="1"/>
  <c r="F113" i="1"/>
  <c r="G114" i="1"/>
  <c r="G115" i="1"/>
  <c r="G116" i="1"/>
  <c r="G117" i="1"/>
  <c r="G113" i="1" s="1"/>
  <c r="G118" i="1"/>
  <c r="G119" i="1"/>
  <c r="G120" i="1"/>
  <c r="G121" i="1"/>
  <c r="G122" i="1"/>
  <c r="B123" i="1"/>
  <c r="C123" i="1"/>
  <c r="D123" i="1"/>
  <c r="E123" i="1"/>
  <c r="F123" i="1"/>
  <c r="G124" i="1"/>
  <c r="G123" i="1" s="1"/>
  <c r="G125" i="1"/>
  <c r="G126" i="1"/>
  <c r="G127" i="1"/>
  <c r="G128" i="1"/>
  <c r="G129" i="1"/>
  <c r="G130" i="1"/>
  <c r="G131" i="1"/>
  <c r="G132" i="1"/>
  <c r="B133" i="1"/>
  <c r="C133" i="1"/>
  <c r="D133" i="1"/>
  <c r="E133" i="1"/>
  <c r="F133" i="1"/>
  <c r="G134" i="1"/>
  <c r="G133" i="1" s="1"/>
  <c r="G135" i="1"/>
  <c r="G136" i="1"/>
  <c r="B137" i="1"/>
  <c r="C137" i="1"/>
  <c r="D137" i="1"/>
  <c r="E137" i="1"/>
  <c r="F137" i="1"/>
  <c r="G138" i="1"/>
  <c r="G137" i="1" s="1"/>
  <c r="G139" i="1"/>
  <c r="G140" i="1"/>
  <c r="G141" i="1"/>
  <c r="G142" i="1"/>
  <c r="G143" i="1"/>
  <c r="G144" i="1"/>
  <c r="G145" i="1"/>
  <c r="B146" i="1"/>
  <c r="C146" i="1"/>
  <c r="D146" i="1"/>
  <c r="E146" i="1"/>
  <c r="F146" i="1"/>
  <c r="G147" i="1"/>
  <c r="G146" i="1" s="1"/>
  <c r="G148" i="1"/>
  <c r="G149" i="1"/>
  <c r="B150" i="1"/>
  <c r="C150" i="1"/>
  <c r="D150" i="1"/>
  <c r="E150" i="1"/>
  <c r="F150" i="1"/>
  <c r="G151" i="1"/>
  <c r="G150" i="1" s="1"/>
  <c r="G152" i="1"/>
  <c r="G153" i="1"/>
  <c r="G154" i="1"/>
  <c r="G155" i="1"/>
  <c r="G156" i="1"/>
  <c r="G157" i="1"/>
  <c r="F159" i="1" l="1"/>
  <c r="B159" i="1"/>
  <c r="C159" i="1"/>
  <c r="E159" i="1"/>
  <c r="G84" i="1"/>
  <c r="G159" i="1" s="1"/>
  <c r="D159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<sst xmlns="http://schemas.openxmlformats.org/spreadsheetml/2006/main" count="161" uniqueCount="88">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</sst>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ANALITICO%20DE%20OBLIGACIONES%20DIFERENTES%20DE%20FINANCIAMIENTO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%20DETALLADO_LD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INSTITUTO MUNICIPAL DE PLANEACION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zoomScale="75" zoomScaleNormal="75" workbookViewId="0">
      <selection activeCell="A164" sqref="A16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3" t="s">
        <v>87</v>
      </c>
      <c r="B1" s="22"/>
      <c r="C1" s="22"/>
      <c r="D1" s="22"/>
      <c r="E1" s="22"/>
      <c r="F1" s="22"/>
      <c r="G1" s="21"/>
    </row>
    <row r="2" spans="1:7" x14ac:dyDescent="0.25">
      <c r="A2" s="20" t="str">
        <f>'[2]Formato 1'!A2</f>
        <v>INSTITUTO MUNICIPAL DE PLANEACION</v>
      </c>
      <c r="B2" s="20"/>
      <c r="C2" s="20"/>
      <c r="D2" s="20"/>
      <c r="E2" s="20"/>
      <c r="F2" s="20"/>
      <c r="G2" s="20"/>
    </row>
    <row r="3" spans="1:7" x14ac:dyDescent="0.25">
      <c r="A3" s="19" t="s">
        <v>86</v>
      </c>
      <c r="B3" s="19"/>
      <c r="C3" s="19"/>
      <c r="D3" s="19"/>
      <c r="E3" s="19"/>
      <c r="F3" s="19"/>
      <c r="G3" s="19"/>
    </row>
    <row r="4" spans="1:7" x14ac:dyDescent="0.25">
      <c r="A4" s="19" t="s">
        <v>85</v>
      </c>
      <c r="B4" s="19"/>
      <c r="C4" s="19"/>
      <c r="D4" s="19"/>
      <c r="E4" s="19"/>
      <c r="F4" s="19"/>
      <c r="G4" s="19"/>
    </row>
    <row r="5" spans="1:7" x14ac:dyDescent="0.25">
      <c r="A5" s="19" t="str">
        <f>'[1]Formato 3'!A4</f>
        <v>Del 1 de Enero al 31 de Diciembre de 2024 (b)</v>
      </c>
      <c r="B5" s="19"/>
      <c r="C5" s="19"/>
      <c r="D5" s="19"/>
      <c r="E5" s="19"/>
      <c r="F5" s="19"/>
      <c r="G5" s="19"/>
    </row>
    <row r="6" spans="1:7" x14ac:dyDescent="0.25">
      <c r="A6" s="18" t="s">
        <v>84</v>
      </c>
      <c r="B6" s="18"/>
      <c r="C6" s="18"/>
      <c r="D6" s="18"/>
      <c r="E6" s="18"/>
      <c r="F6" s="18"/>
      <c r="G6" s="18"/>
    </row>
    <row r="7" spans="1:7" x14ac:dyDescent="0.25">
      <c r="A7" s="15" t="s">
        <v>83</v>
      </c>
      <c r="B7" s="15" t="s">
        <v>82</v>
      </c>
      <c r="C7" s="15"/>
      <c r="D7" s="15"/>
      <c r="E7" s="15"/>
      <c r="F7" s="15"/>
      <c r="G7" s="17" t="s">
        <v>81</v>
      </c>
    </row>
    <row r="8" spans="1:7" ht="30" x14ac:dyDescent="0.25">
      <c r="A8" s="15"/>
      <c r="B8" s="16" t="s">
        <v>80</v>
      </c>
      <c r="C8" s="16" t="s">
        <v>79</v>
      </c>
      <c r="D8" s="16" t="s">
        <v>78</v>
      </c>
      <c r="E8" s="16" t="s">
        <v>77</v>
      </c>
      <c r="F8" s="16" t="s">
        <v>76</v>
      </c>
      <c r="G8" s="15"/>
    </row>
    <row r="9" spans="1:7" x14ac:dyDescent="0.25">
      <c r="A9" s="14" t="s">
        <v>75</v>
      </c>
      <c r="B9" s="10">
        <f>SUM(B10,B18,B28,B38,B48,B58,B62,B71,B75)</f>
        <v>2173439.0900000003</v>
      </c>
      <c r="C9" s="10">
        <f>SUM(C10,C18,C28,C38,C48,C58,C62,C71,C75)</f>
        <v>617380.15999999992</v>
      </c>
      <c r="D9" s="10">
        <f>SUM(D10,D18,D28,D38,D48,D58,D62,D71,D75)</f>
        <v>2790819.2500000009</v>
      </c>
      <c r="E9" s="10">
        <f>SUM(E10,E18,E28,E38,E48,E58,E62,E71,E75)</f>
        <v>2099910.13</v>
      </c>
      <c r="F9" s="10">
        <f>SUM(F10,F18,F28,F38,F48,F58,F62,F71,F75)</f>
        <v>2099910.13</v>
      </c>
      <c r="G9" s="10">
        <f>SUM(G10,G18,G28,G38,G48,G58,G62,G71,G75)</f>
        <v>690909.12000000011</v>
      </c>
    </row>
    <row r="10" spans="1:7" x14ac:dyDescent="0.25">
      <c r="A10" s="11" t="s">
        <v>73</v>
      </c>
      <c r="B10" s="10">
        <f>SUM(B11:B17)</f>
        <v>1987532.75</v>
      </c>
      <c r="C10" s="10">
        <f>SUM(C11:C17)</f>
        <v>205768.28</v>
      </c>
      <c r="D10" s="10">
        <f>SUM(D11:D17)</f>
        <v>2193301.0300000003</v>
      </c>
      <c r="E10" s="10">
        <f>SUM(E11:E17)</f>
        <v>1957187.69</v>
      </c>
      <c r="F10" s="10">
        <f>SUM(F11:F17)</f>
        <v>1957187.69</v>
      </c>
      <c r="G10" s="10">
        <f>SUM(G11:G17)</f>
        <v>236113.34000000017</v>
      </c>
    </row>
    <row r="11" spans="1:7" x14ac:dyDescent="0.25">
      <c r="A11" s="8" t="s">
        <v>72</v>
      </c>
      <c r="B11" s="7">
        <v>1101747.8400000001</v>
      </c>
      <c r="C11" s="7">
        <v>0</v>
      </c>
      <c r="D11" s="7">
        <v>1101747.8400000001</v>
      </c>
      <c r="E11" s="7">
        <v>1033136.08</v>
      </c>
      <c r="F11" s="7">
        <v>1033136.08</v>
      </c>
      <c r="G11" s="7">
        <f>D11-E11</f>
        <v>68611.760000000126</v>
      </c>
    </row>
    <row r="12" spans="1:7" x14ac:dyDescent="0.25">
      <c r="A12" s="8" t="s">
        <v>71</v>
      </c>
      <c r="B12" s="7">
        <v>1</v>
      </c>
      <c r="C12" s="7">
        <v>0</v>
      </c>
      <c r="D12" s="7">
        <v>1</v>
      </c>
      <c r="E12" s="7">
        <v>0</v>
      </c>
      <c r="F12" s="7">
        <v>0</v>
      </c>
      <c r="G12" s="7">
        <f>D12-E12</f>
        <v>1</v>
      </c>
    </row>
    <row r="13" spans="1:7" x14ac:dyDescent="0.25">
      <c r="A13" s="8" t="s">
        <v>70</v>
      </c>
      <c r="B13" s="7">
        <v>243195.83</v>
      </c>
      <c r="C13" s="7">
        <v>42770.5</v>
      </c>
      <c r="D13" s="7">
        <v>285966.33</v>
      </c>
      <c r="E13" s="7">
        <v>249015.52</v>
      </c>
      <c r="F13" s="7">
        <v>249015.52</v>
      </c>
      <c r="G13" s="7">
        <f>D13-E13</f>
        <v>36950.810000000027</v>
      </c>
    </row>
    <row r="14" spans="1:7" x14ac:dyDescent="0.25">
      <c r="A14" s="8" t="s">
        <v>69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68</v>
      </c>
      <c r="B15" s="7">
        <v>642588.07999999996</v>
      </c>
      <c r="C15" s="7">
        <v>162997.78</v>
      </c>
      <c r="D15" s="7">
        <v>805585.86</v>
      </c>
      <c r="E15" s="7">
        <v>675036.09</v>
      </c>
      <c r="F15" s="7">
        <v>675036.09</v>
      </c>
      <c r="G15" s="7">
        <f>D15-E15</f>
        <v>130549.77000000002</v>
      </c>
    </row>
    <row r="16" spans="1:7" x14ac:dyDescent="0.25">
      <c r="A16" s="8" t="s">
        <v>67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8" t="s">
        <v>66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11" t="s">
        <v>65</v>
      </c>
      <c r="B18" s="10">
        <f>SUM(B19:B27)</f>
        <v>42519.95</v>
      </c>
      <c r="C18" s="10">
        <f>SUM(C19:C27)</f>
        <v>36300</v>
      </c>
      <c r="D18" s="10">
        <f>SUM(D19:D27)</f>
        <v>78819.95</v>
      </c>
      <c r="E18" s="10">
        <f>SUM(E19:E27)</f>
        <v>14885.080000000002</v>
      </c>
      <c r="F18" s="10">
        <f>SUM(F19:F27)</f>
        <v>14885.080000000002</v>
      </c>
      <c r="G18" s="10">
        <f>SUM(G19:G27)</f>
        <v>63934.87</v>
      </c>
    </row>
    <row r="19" spans="1:7" x14ac:dyDescent="0.25">
      <c r="A19" s="8" t="s">
        <v>64</v>
      </c>
      <c r="B19" s="7">
        <v>13574.65</v>
      </c>
      <c r="C19" s="7">
        <v>3000</v>
      </c>
      <c r="D19" s="7">
        <v>16574.650000000001</v>
      </c>
      <c r="E19" s="7">
        <v>9380.18</v>
      </c>
      <c r="F19" s="7">
        <v>9380.18</v>
      </c>
      <c r="G19" s="7">
        <f>D19-E19</f>
        <v>7194.4700000000012</v>
      </c>
    </row>
    <row r="20" spans="1:7" x14ac:dyDescent="0.25">
      <c r="A20" s="8" t="s">
        <v>63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>D20-E20</f>
        <v>0</v>
      </c>
    </row>
    <row r="21" spans="1:7" x14ac:dyDescent="0.25">
      <c r="A21" s="8" t="s">
        <v>62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f>D21-E21</f>
        <v>0</v>
      </c>
    </row>
    <row r="22" spans="1:7" x14ac:dyDescent="0.25">
      <c r="A22" s="8" t="s">
        <v>61</v>
      </c>
      <c r="B22" s="7">
        <v>3600.79</v>
      </c>
      <c r="C22" s="7">
        <v>25000</v>
      </c>
      <c r="D22" s="7">
        <v>28600.79</v>
      </c>
      <c r="E22" s="7">
        <v>0</v>
      </c>
      <c r="F22" s="7">
        <v>0</v>
      </c>
      <c r="G22" s="7">
        <f>D22-E22</f>
        <v>28600.79</v>
      </c>
    </row>
    <row r="23" spans="1:7" x14ac:dyDescent="0.25">
      <c r="A23" s="8" t="s">
        <v>60</v>
      </c>
      <c r="B23" s="7">
        <v>1</v>
      </c>
      <c r="C23" s="7">
        <v>0</v>
      </c>
      <c r="D23" s="7">
        <v>1</v>
      </c>
      <c r="E23" s="7">
        <v>0</v>
      </c>
      <c r="F23" s="7">
        <v>0</v>
      </c>
      <c r="G23" s="7">
        <f>D23-E23</f>
        <v>1</v>
      </c>
    </row>
    <row r="24" spans="1:7" x14ac:dyDescent="0.25">
      <c r="A24" s="8" t="s">
        <v>59</v>
      </c>
      <c r="B24" s="7">
        <v>8652</v>
      </c>
      <c r="C24" s="7">
        <v>0</v>
      </c>
      <c r="D24" s="7">
        <v>8652</v>
      </c>
      <c r="E24" s="7">
        <v>1766.28</v>
      </c>
      <c r="F24" s="7">
        <v>1766.28</v>
      </c>
      <c r="G24" s="7">
        <f>D24-E24</f>
        <v>6885.72</v>
      </c>
    </row>
    <row r="25" spans="1:7" x14ac:dyDescent="0.25">
      <c r="A25" s="8" t="s">
        <v>58</v>
      </c>
      <c r="B25" s="7">
        <v>6489</v>
      </c>
      <c r="C25" s="7">
        <v>8300</v>
      </c>
      <c r="D25" s="7">
        <v>14789</v>
      </c>
      <c r="E25" s="7">
        <v>2041.6</v>
      </c>
      <c r="F25" s="7">
        <v>2041.6</v>
      </c>
      <c r="G25" s="7">
        <f>D25-E25</f>
        <v>12747.4</v>
      </c>
    </row>
    <row r="26" spans="1:7" x14ac:dyDescent="0.25">
      <c r="A26" s="8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56</v>
      </c>
      <c r="B27" s="7">
        <v>10202.51</v>
      </c>
      <c r="C27" s="7">
        <v>0</v>
      </c>
      <c r="D27" s="7">
        <v>10202.51</v>
      </c>
      <c r="E27" s="7">
        <v>1697.02</v>
      </c>
      <c r="F27" s="7">
        <v>1697.02</v>
      </c>
      <c r="G27" s="7">
        <f>D27-E27</f>
        <v>8505.49</v>
      </c>
    </row>
    <row r="28" spans="1:7" x14ac:dyDescent="0.25">
      <c r="A28" s="11" t="s">
        <v>55</v>
      </c>
      <c r="B28" s="10">
        <f>SUM(B29:B37)</f>
        <v>114047.9</v>
      </c>
      <c r="C28" s="10">
        <f>SUM(C29:C37)</f>
        <v>15652.3</v>
      </c>
      <c r="D28" s="10">
        <f>SUM(D29:D37)</f>
        <v>129700.2</v>
      </c>
      <c r="E28" s="10">
        <f>SUM(E29:E37)</f>
        <v>84047.359999999986</v>
      </c>
      <c r="F28" s="10">
        <f>SUM(F29:F37)</f>
        <v>84047.359999999986</v>
      </c>
      <c r="G28" s="10">
        <f>SUM(G29:G37)</f>
        <v>45652.84</v>
      </c>
    </row>
    <row r="29" spans="1:7" x14ac:dyDescent="0.25">
      <c r="A29" s="8" t="s">
        <v>54</v>
      </c>
      <c r="B29" s="7">
        <v>8465</v>
      </c>
      <c r="C29" s="7">
        <v>10897</v>
      </c>
      <c r="D29" s="7">
        <v>19362</v>
      </c>
      <c r="E29" s="7">
        <v>18444</v>
      </c>
      <c r="F29" s="7">
        <v>18444</v>
      </c>
      <c r="G29" s="7">
        <f>D29-E29</f>
        <v>918</v>
      </c>
    </row>
    <row r="30" spans="1:7" x14ac:dyDescent="0.25">
      <c r="A30" s="8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52</v>
      </c>
      <c r="B31" s="7">
        <v>9734.5</v>
      </c>
      <c r="C31" s="7">
        <v>-3740</v>
      </c>
      <c r="D31" s="7">
        <v>5994.5</v>
      </c>
      <c r="E31" s="7">
        <v>1223.68</v>
      </c>
      <c r="F31" s="7">
        <v>1223.68</v>
      </c>
      <c r="G31" s="7">
        <f>D31-E31</f>
        <v>4770.82</v>
      </c>
    </row>
    <row r="32" spans="1:7" x14ac:dyDescent="0.25">
      <c r="A32" s="8" t="s">
        <v>51</v>
      </c>
      <c r="B32" s="7">
        <v>6961</v>
      </c>
      <c r="C32" s="7">
        <v>3745.8</v>
      </c>
      <c r="D32" s="7">
        <v>10706.8</v>
      </c>
      <c r="E32" s="7">
        <v>8981.2999999999993</v>
      </c>
      <c r="F32" s="7">
        <v>8981.2999999999993</v>
      </c>
      <c r="G32" s="7">
        <f>D32-E32</f>
        <v>1725.5</v>
      </c>
    </row>
    <row r="33" spans="1:7" ht="14.45" customHeight="1" x14ac:dyDescent="0.25">
      <c r="A33" s="8" t="s">
        <v>50</v>
      </c>
      <c r="B33" s="7">
        <v>2234.77</v>
      </c>
      <c r="C33" s="7">
        <v>0</v>
      </c>
      <c r="D33" s="7">
        <v>2234.77</v>
      </c>
      <c r="E33" s="7">
        <v>0</v>
      </c>
      <c r="F33" s="7">
        <v>0</v>
      </c>
      <c r="G33" s="7">
        <f>D33-E33</f>
        <v>2234.77</v>
      </c>
    </row>
    <row r="34" spans="1:7" ht="14.45" customHeight="1" x14ac:dyDescent="0.25">
      <c r="A34" s="8" t="s">
        <v>49</v>
      </c>
      <c r="B34" s="7">
        <v>4501</v>
      </c>
      <c r="C34" s="7">
        <v>0</v>
      </c>
      <c r="D34" s="7">
        <v>4501</v>
      </c>
      <c r="E34" s="7">
        <v>2900</v>
      </c>
      <c r="F34" s="7">
        <v>2900</v>
      </c>
      <c r="G34" s="7">
        <f>D34-E34</f>
        <v>1601</v>
      </c>
    </row>
    <row r="35" spans="1:7" ht="14.45" customHeight="1" x14ac:dyDescent="0.25">
      <c r="A35" s="8" t="s">
        <v>48</v>
      </c>
      <c r="B35" s="7">
        <v>5407.5</v>
      </c>
      <c r="C35" s="7">
        <v>0</v>
      </c>
      <c r="D35" s="7">
        <v>5407.5</v>
      </c>
      <c r="E35" s="7">
        <v>4473</v>
      </c>
      <c r="F35" s="7">
        <v>4473</v>
      </c>
      <c r="G35" s="7">
        <f>D35-E35</f>
        <v>934.5</v>
      </c>
    </row>
    <row r="36" spans="1:7" ht="14.45" customHeight="1" x14ac:dyDescent="0.25">
      <c r="A36" s="8" t="s">
        <v>47</v>
      </c>
      <c r="B36" s="7">
        <v>9676.6299999999992</v>
      </c>
      <c r="C36" s="7">
        <v>1540.5</v>
      </c>
      <c r="D36" s="7">
        <v>11217.13</v>
      </c>
      <c r="E36" s="7">
        <v>6997.38</v>
      </c>
      <c r="F36" s="7">
        <v>6997.38</v>
      </c>
      <c r="G36" s="7">
        <f>D36-E36</f>
        <v>4219.7499999999991</v>
      </c>
    </row>
    <row r="37" spans="1:7" ht="14.45" customHeight="1" x14ac:dyDescent="0.25">
      <c r="A37" s="8" t="s">
        <v>46</v>
      </c>
      <c r="B37" s="7">
        <v>67067.5</v>
      </c>
      <c r="C37" s="7">
        <v>3209</v>
      </c>
      <c r="D37" s="7">
        <v>70276.5</v>
      </c>
      <c r="E37" s="7">
        <v>41028</v>
      </c>
      <c r="F37" s="7">
        <v>41028</v>
      </c>
      <c r="G37" s="7">
        <f>D37-E37</f>
        <v>29248.5</v>
      </c>
    </row>
    <row r="38" spans="1:7" x14ac:dyDescent="0.25">
      <c r="A38" s="11" t="s">
        <v>45</v>
      </c>
      <c r="B38" s="10">
        <f>SUM(B39:B47)</f>
        <v>0</v>
      </c>
      <c r="C38" s="10">
        <f>SUM(C39:C47)</f>
        <v>0</v>
      </c>
      <c r="D38" s="10">
        <f>SUM(D39:D47)</f>
        <v>0</v>
      </c>
      <c r="E38" s="10">
        <f>SUM(E39:E47)</f>
        <v>0</v>
      </c>
      <c r="F38" s="10">
        <f>SUM(F39:F47)</f>
        <v>0</v>
      </c>
      <c r="G38" s="10">
        <f>SUM(G39:G47)</f>
        <v>0</v>
      </c>
    </row>
    <row r="39" spans="1:7" x14ac:dyDescent="0.25">
      <c r="A39" s="8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>D39-E39</f>
        <v>0</v>
      </c>
    </row>
    <row r="40" spans="1:7" x14ac:dyDescent="0.25">
      <c r="A40" s="8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8" t="s">
        <v>41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f>D42-E42</f>
        <v>0</v>
      </c>
    </row>
    <row r="43" spans="1:7" x14ac:dyDescent="0.25">
      <c r="A43" s="8" t="s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f>D43-E43</f>
        <v>0</v>
      </c>
    </row>
    <row r="44" spans="1:7" x14ac:dyDescent="0.25">
      <c r="A44" s="8" t="s">
        <v>39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>D44-E44</f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11" t="s">
        <v>35</v>
      </c>
      <c r="B48" s="10">
        <f>SUM(B49:B57)</f>
        <v>15123.12</v>
      </c>
      <c r="C48" s="10">
        <f>SUM(C49:C57)</f>
        <v>45000</v>
      </c>
      <c r="D48" s="10">
        <f>SUM(D49:D57)</f>
        <v>60123.12</v>
      </c>
      <c r="E48" s="10">
        <f>SUM(E49:E57)</f>
        <v>43790</v>
      </c>
      <c r="F48" s="10">
        <f>SUM(F49:F57)</f>
        <v>43790</v>
      </c>
      <c r="G48" s="10">
        <f>SUM(G49:G57)</f>
        <v>16333.12</v>
      </c>
    </row>
    <row r="49" spans="1:7" x14ac:dyDescent="0.25">
      <c r="A49" s="8" t="s">
        <v>34</v>
      </c>
      <c r="B49" s="7">
        <v>15118.12</v>
      </c>
      <c r="C49" s="7">
        <v>0</v>
      </c>
      <c r="D49" s="7">
        <v>15118.12</v>
      </c>
      <c r="E49" s="7">
        <v>1450</v>
      </c>
      <c r="F49" s="7">
        <v>1450</v>
      </c>
      <c r="G49" s="7">
        <f>D49-E49</f>
        <v>13668.12</v>
      </c>
    </row>
    <row r="50" spans="1:7" x14ac:dyDescent="0.25">
      <c r="A50" s="8" t="s">
        <v>33</v>
      </c>
      <c r="B50" s="7">
        <v>1</v>
      </c>
      <c r="C50" s="7">
        <v>0</v>
      </c>
      <c r="D50" s="7">
        <v>1</v>
      </c>
      <c r="E50" s="7">
        <v>0</v>
      </c>
      <c r="F50" s="7">
        <v>0</v>
      </c>
      <c r="G50" s="7">
        <f>D50-E50</f>
        <v>1</v>
      </c>
    </row>
    <row r="51" spans="1:7" x14ac:dyDescent="0.25">
      <c r="A51" s="8" t="s">
        <v>32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>D51-E51</f>
        <v>0</v>
      </c>
    </row>
    <row r="52" spans="1:7" x14ac:dyDescent="0.25">
      <c r="A52" s="8" t="s">
        <v>31</v>
      </c>
      <c r="B52" s="7">
        <v>2</v>
      </c>
      <c r="C52" s="7">
        <v>45000</v>
      </c>
      <c r="D52" s="7">
        <v>45002</v>
      </c>
      <c r="E52" s="7">
        <v>42340</v>
      </c>
      <c r="F52" s="7">
        <v>42340</v>
      </c>
      <c r="G52" s="7">
        <f>D52-E52</f>
        <v>2662</v>
      </c>
    </row>
    <row r="53" spans="1:7" x14ac:dyDescent="0.25">
      <c r="A53" s="8" t="s">
        <v>30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>D53-E53</f>
        <v>0</v>
      </c>
    </row>
    <row r="54" spans="1:7" x14ac:dyDescent="0.25">
      <c r="A54" s="8" t="s">
        <v>29</v>
      </c>
      <c r="B54" s="7">
        <v>2</v>
      </c>
      <c r="C54" s="7">
        <v>0</v>
      </c>
      <c r="D54" s="7">
        <v>2</v>
      </c>
      <c r="E54" s="7">
        <v>0</v>
      </c>
      <c r="F54" s="7">
        <v>0</v>
      </c>
      <c r="G54" s="7">
        <f>D54-E54</f>
        <v>2</v>
      </c>
    </row>
    <row r="55" spans="1:7" x14ac:dyDescent="0.25">
      <c r="A55" s="8" t="s">
        <v>28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D55-E55</f>
        <v>0</v>
      </c>
    </row>
    <row r="56" spans="1:7" x14ac:dyDescent="0.25">
      <c r="A56" s="8" t="s">
        <v>27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>D56-E56</f>
        <v>0</v>
      </c>
    </row>
    <row r="57" spans="1:7" x14ac:dyDescent="0.25">
      <c r="A57" s="8" t="s">
        <v>26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>D57-E57</f>
        <v>0</v>
      </c>
    </row>
    <row r="58" spans="1:7" x14ac:dyDescent="0.25">
      <c r="A58" s="11" t="s">
        <v>25</v>
      </c>
      <c r="B58" s="10">
        <f>SUM(B59:B61)</f>
        <v>14215.37</v>
      </c>
      <c r="C58" s="10">
        <f>SUM(C59:C61)</f>
        <v>314659.58</v>
      </c>
      <c r="D58" s="10">
        <f>SUM(D59:D61)</f>
        <v>328874.95</v>
      </c>
      <c r="E58" s="10">
        <f>SUM(E59:E61)</f>
        <v>0</v>
      </c>
      <c r="F58" s="10">
        <f>SUM(F59:F61)</f>
        <v>0</v>
      </c>
      <c r="G58" s="10">
        <f>SUM(G59:G61)</f>
        <v>328874.95</v>
      </c>
    </row>
    <row r="59" spans="1:7" x14ac:dyDescent="0.25">
      <c r="A59" s="8" t="s">
        <v>24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8" t="s">
        <v>23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D60-E60</f>
        <v>0</v>
      </c>
    </row>
    <row r="61" spans="1:7" x14ac:dyDescent="0.25">
      <c r="A61" s="8" t="s">
        <v>22</v>
      </c>
      <c r="B61" s="7">
        <v>14215.37</v>
      </c>
      <c r="C61" s="7">
        <v>314659.58</v>
      </c>
      <c r="D61" s="7">
        <v>328874.95</v>
      </c>
      <c r="E61" s="7">
        <v>0</v>
      </c>
      <c r="F61" s="7">
        <v>0</v>
      </c>
      <c r="G61" s="7">
        <f>D61-E61</f>
        <v>328874.95</v>
      </c>
    </row>
    <row r="62" spans="1:7" x14ac:dyDescent="0.25">
      <c r="A62" s="11" t="s">
        <v>21</v>
      </c>
      <c r="B62" s="10">
        <f>SUM(B63:B67,B69:B70)</f>
        <v>0</v>
      </c>
      <c r="C62" s="10">
        <f>SUM(C63:C67,C69:C70)</f>
        <v>0</v>
      </c>
      <c r="D62" s="10">
        <f>SUM(D63:D67,D69:D70)</f>
        <v>0</v>
      </c>
      <c r="E62" s="10">
        <f>SUM(E63:E67,E69:E70)</f>
        <v>0</v>
      </c>
      <c r="F62" s="10">
        <f>SUM(F63:F67,F69:F70)</f>
        <v>0</v>
      </c>
      <c r="G62" s="10">
        <f>SUM(G63:G67,G69:G70)</f>
        <v>0</v>
      </c>
    </row>
    <row r="63" spans="1:7" x14ac:dyDescent="0.25">
      <c r="A63" s="8" t="s">
        <v>20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>D65-E65</f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>D66-E66</f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>D67-E67</f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>D68-E68</f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>D69-E69</f>
        <v>0</v>
      </c>
    </row>
    <row r="70" spans="1:7" x14ac:dyDescent="0.25">
      <c r="A70" s="8" t="s">
        <v>13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>D70-E70</f>
        <v>0</v>
      </c>
    </row>
    <row r="71" spans="1:7" x14ac:dyDescent="0.25">
      <c r="A71" s="11" t="s">
        <v>12</v>
      </c>
      <c r="B71" s="10">
        <f>SUM(B72:B74)</f>
        <v>0</v>
      </c>
      <c r="C71" s="10">
        <f>SUM(C72:C74)</f>
        <v>0</v>
      </c>
      <c r="D71" s="10">
        <f>SUM(D72:D74)</f>
        <v>0</v>
      </c>
      <c r="E71" s="10">
        <f>SUM(E72:E74)</f>
        <v>0</v>
      </c>
      <c r="F71" s="10">
        <f>SUM(F72:F74)</f>
        <v>0</v>
      </c>
      <c r="G71" s="10">
        <f>SUM(G72:G74)</f>
        <v>0</v>
      </c>
    </row>
    <row r="72" spans="1:7" x14ac:dyDescent="0.25">
      <c r="A72" s="8" t="s">
        <v>11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11" t="s">
        <v>8</v>
      </c>
      <c r="B75" s="10">
        <f>SUM(B76:B82)</f>
        <v>0</v>
      </c>
      <c r="C75" s="10">
        <f>SUM(C76:C82)</f>
        <v>0</v>
      </c>
      <c r="D75" s="10">
        <f>SUM(D76:D82)</f>
        <v>0</v>
      </c>
      <c r="E75" s="10">
        <f>SUM(E76:E82)</f>
        <v>0</v>
      </c>
      <c r="F75" s="10">
        <f>SUM(F76:F82)</f>
        <v>0</v>
      </c>
      <c r="G75" s="10">
        <f>SUM(G76:G82)</f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>D77-E77</f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f>D78-E78</f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>D79-E79</f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>D80-E80</f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>D81-E81</f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>D82-E82</f>
        <v>0</v>
      </c>
    </row>
    <row r="83" spans="1:7" x14ac:dyDescent="0.25">
      <c r="A83" s="13"/>
      <c r="B83" s="7"/>
      <c r="C83" s="7"/>
      <c r="D83" s="7"/>
      <c r="E83" s="7"/>
      <c r="F83" s="7"/>
      <c r="G83" s="7"/>
    </row>
    <row r="84" spans="1:7" x14ac:dyDescent="0.25">
      <c r="A84" s="12" t="s">
        <v>74</v>
      </c>
      <c r="B84" s="10">
        <f>SUM(B85,B93,B103,B113,B123,B133,B137,B146,B150)</f>
        <v>0</v>
      </c>
      <c r="C84" s="10">
        <f>SUM(C85,C93,C103,C113,C123,C133,C137,C146,C150)</f>
        <v>0</v>
      </c>
      <c r="D84" s="10">
        <f>SUM(D85,D93,D103,D113,D123,D133,D137,D146,D150)</f>
        <v>0</v>
      </c>
      <c r="E84" s="10">
        <f>SUM(E85,E93,E103,E113,E123,E133,E137,E146,E150)</f>
        <v>0</v>
      </c>
      <c r="F84" s="10">
        <f>SUM(F85,F93,F103,F113,F123,F133,F137,F146,F150)</f>
        <v>0</v>
      </c>
      <c r="G84" s="10">
        <f>SUM(G85,G93,G103,G113,G123,G133,G137,G146,G150)</f>
        <v>0</v>
      </c>
    </row>
    <row r="85" spans="1:7" x14ac:dyDescent="0.25">
      <c r="A85" s="11" t="s">
        <v>73</v>
      </c>
      <c r="B85" s="10">
        <f>SUM(B86:B92)</f>
        <v>0</v>
      </c>
      <c r="C85" s="10">
        <f>SUM(C86:C92)</f>
        <v>0</v>
      </c>
      <c r="D85" s="10">
        <f>SUM(D86:D92)</f>
        <v>0</v>
      </c>
      <c r="E85" s="10">
        <f>SUM(E86:E92)</f>
        <v>0</v>
      </c>
      <c r="F85" s="10">
        <f>SUM(F86:F92)</f>
        <v>0</v>
      </c>
      <c r="G85" s="10">
        <f>SUM(G86:G92)</f>
        <v>0</v>
      </c>
    </row>
    <row r="86" spans="1:7" x14ac:dyDescent="0.25">
      <c r="A86" s="8" t="s">
        <v>72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f>D86-E86</f>
        <v>0</v>
      </c>
    </row>
    <row r="87" spans="1:7" x14ac:dyDescent="0.25">
      <c r="A87" s="8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f>D87-E87</f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f>D88-E88</f>
        <v>0</v>
      </c>
    </row>
    <row r="89" spans="1:7" x14ac:dyDescent="0.25">
      <c r="A89" s="8" t="s">
        <v>69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f>D89-E89</f>
        <v>0</v>
      </c>
    </row>
    <row r="90" spans="1:7" x14ac:dyDescent="0.25">
      <c r="A90" s="8" t="s">
        <v>68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f>D90-E90</f>
        <v>0</v>
      </c>
    </row>
    <row r="91" spans="1:7" x14ac:dyDescent="0.25">
      <c r="A91" s="8" t="s">
        <v>67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f>D91-E91</f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f>D92-E92</f>
        <v>0</v>
      </c>
    </row>
    <row r="93" spans="1:7" x14ac:dyDescent="0.25">
      <c r="A93" s="11" t="s">
        <v>65</v>
      </c>
      <c r="B93" s="10">
        <f>SUM(B94:B102)</f>
        <v>0</v>
      </c>
      <c r="C93" s="10">
        <f>SUM(C94:C102)</f>
        <v>0</v>
      </c>
      <c r="D93" s="10">
        <f>SUM(D94:D102)</f>
        <v>0</v>
      </c>
      <c r="E93" s="10">
        <f>SUM(E94:E102)</f>
        <v>0</v>
      </c>
      <c r="F93" s="10">
        <f>SUM(F94:F102)</f>
        <v>0</v>
      </c>
      <c r="G93" s="10">
        <f>SUM(G94:G102)</f>
        <v>0</v>
      </c>
    </row>
    <row r="94" spans="1:7" x14ac:dyDescent="0.25">
      <c r="A94" s="8" t="s">
        <v>64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f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f>D95-E95</f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f>D96-E96</f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>D97-E97</f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>D98-E98</f>
        <v>0</v>
      </c>
    </row>
    <row r="99" spans="1:7" x14ac:dyDescent="0.25">
      <c r="A99" s="8" t="s">
        <v>59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>D99-E99</f>
        <v>0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>D100-E100</f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>D101-E101</f>
        <v>0</v>
      </c>
    </row>
    <row r="102" spans="1:7" x14ac:dyDescent="0.25">
      <c r="A102" s="8" t="s">
        <v>56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>D102-E102</f>
        <v>0</v>
      </c>
    </row>
    <row r="103" spans="1:7" x14ac:dyDescent="0.25">
      <c r="A103" s="11" t="s">
        <v>55</v>
      </c>
      <c r="B103" s="10">
        <f>SUM(B104:B112)</f>
        <v>0</v>
      </c>
      <c r="C103" s="10">
        <f>SUM(C104:C112)</f>
        <v>0</v>
      </c>
      <c r="D103" s="10"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f>D104-E104</f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>D105-E105</f>
        <v>0</v>
      </c>
    </row>
    <row r="106" spans="1:7" x14ac:dyDescent="0.25">
      <c r="A106" s="8" t="s">
        <v>52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>D106-E106</f>
        <v>0</v>
      </c>
    </row>
    <row r="107" spans="1:7" x14ac:dyDescent="0.25">
      <c r="A107" s="8" t="s">
        <v>51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>D107-E107</f>
        <v>0</v>
      </c>
    </row>
    <row r="108" spans="1:7" x14ac:dyDescent="0.25">
      <c r="A108" s="8" t="s">
        <v>50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>D108-E108</f>
        <v>0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>D109-E109</f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>D110-E110</f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>D111-E111</f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>D112-E112</f>
        <v>0</v>
      </c>
    </row>
    <row r="113" spans="1:7" x14ac:dyDescent="0.25">
      <c r="A113" s="11" t="s">
        <v>45</v>
      </c>
      <c r="B113" s="10">
        <f>SUM(B114:B122)</f>
        <v>0</v>
      </c>
      <c r="C113" s="10">
        <f>SUM(C114:C122)</f>
        <v>0</v>
      </c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f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>D115-E115</f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>D116-E116</f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>D117-E117</f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>D118-E118</f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>D119-E119</f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>D120-E120</f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>D121-E121</f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>D122-E122</f>
        <v>0</v>
      </c>
    </row>
    <row r="123" spans="1:7" x14ac:dyDescent="0.25">
      <c r="A123" s="11" t="s">
        <v>35</v>
      </c>
      <c r="B123" s="10">
        <f>SUM(B124:B132)</f>
        <v>0</v>
      </c>
      <c r="C123" s="10">
        <f>SUM(C124:C132)</f>
        <v>0</v>
      </c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</row>
    <row r="124" spans="1:7" x14ac:dyDescent="0.25">
      <c r="A124" s="8" t="s">
        <v>34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f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f>D125-E125</f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>D126-E126</f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>D127-E127</f>
        <v>0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f>D128-E128</f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f>D129-E129</f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>D130-E130</f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>D131-E131</f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>D132-E132</f>
        <v>0</v>
      </c>
    </row>
    <row r="133" spans="1:7" x14ac:dyDescent="0.25">
      <c r="A133" s="11" t="s">
        <v>25</v>
      </c>
      <c r="B133" s="10">
        <f>SUM(B134:B136)</f>
        <v>0</v>
      </c>
      <c r="C133" s="10">
        <f>SUM(C134:C136)</f>
        <v>0</v>
      </c>
      <c r="D133" s="10">
        <f>SUM(D134:D136)</f>
        <v>0</v>
      </c>
      <c r="E133" s="10">
        <f>SUM(E134:E136)</f>
        <v>0</v>
      </c>
      <c r="F133" s="10">
        <f>SUM(F134:F136)</f>
        <v>0</v>
      </c>
      <c r="G133" s="10">
        <f>SUM(G134:G136)</f>
        <v>0</v>
      </c>
    </row>
    <row r="134" spans="1:7" x14ac:dyDescent="0.25">
      <c r="A134" s="8" t="s">
        <v>24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f>D134-E134</f>
        <v>0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1" t="s">
        <v>21</v>
      </c>
      <c r="B137" s="10">
        <f>SUM(B138:B142,B144:B145)</f>
        <v>0</v>
      </c>
      <c r="C137" s="10">
        <f>SUM(C138:C142,C144:C145)</f>
        <v>0</v>
      </c>
      <c r="D137" s="10">
        <f>SUM(D138:D142,D144:D145)</f>
        <v>0</v>
      </c>
      <c r="E137" s="10">
        <f>SUM(E138:E142,E144:E145)</f>
        <v>0</v>
      </c>
      <c r="F137" s="10">
        <f>SUM(F138:F142,F144:F145)</f>
        <v>0</v>
      </c>
      <c r="G137" s="10">
        <f>SUM(G138:G142,G144:G145)</f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f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f>D139-E139</f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f>D140-E140</f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f>D141-E141</f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f>D142-E142</f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f>D143-E143</f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f>D144-E144</f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>D145-E145</f>
        <v>0</v>
      </c>
    </row>
    <row r="146" spans="1:7" x14ac:dyDescent="0.25">
      <c r="A146" s="11" t="s">
        <v>12</v>
      </c>
      <c r="B146" s="10">
        <f>SUM(B147:B149)</f>
        <v>0</v>
      </c>
      <c r="C146" s="10">
        <f>SUM(C147:C149)</f>
        <v>0</v>
      </c>
      <c r="D146" s="10">
        <f>SUM(D147:D149)</f>
        <v>0</v>
      </c>
      <c r="E146" s="10">
        <f>SUM(E147:E149)</f>
        <v>0</v>
      </c>
      <c r="F146" s="10">
        <f>SUM(F147:F149)</f>
        <v>0</v>
      </c>
      <c r="G146" s="10">
        <f>SUM(G147:G149)</f>
        <v>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>D149-E149</f>
        <v>0</v>
      </c>
    </row>
    <row r="150" spans="1:7" x14ac:dyDescent="0.25">
      <c r="A150" s="11" t="s">
        <v>8</v>
      </c>
      <c r="B150" s="10">
        <f>SUM(B151:B157)</f>
        <v>0</v>
      </c>
      <c r="C150" s="10">
        <f>SUM(C151:C157)</f>
        <v>0</v>
      </c>
      <c r="D150" s="10">
        <f>SUM(D151:D157)</f>
        <v>0</v>
      </c>
      <c r="E150" s="10">
        <f>SUM(E151:E157)</f>
        <v>0</v>
      </c>
      <c r="F150" s="10">
        <f>SUM(F151:F157)</f>
        <v>0</v>
      </c>
      <c r="G150" s="10">
        <f>SUM(G151:G157)</f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>D152-E152</f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>D153-E153</f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>D154-E154</f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>D155-E155</f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>D156-E156</f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f>D157-E157</f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>B9+B84</f>
        <v>2173439.0900000003</v>
      </c>
      <c r="C159" s="3">
        <f>C9+C84</f>
        <v>617380.15999999992</v>
      </c>
      <c r="D159" s="3">
        <f>D9+D84</f>
        <v>2790819.2500000009</v>
      </c>
      <c r="E159" s="3">
        <f>E9+E84</f>
        <v>2099910.13</v>
      </c>
      <c r="F159" s="3">
        <f>F9+F84</f>
        <v>2099910.13</v>
      </c>
      <c r="G159" s="3">
        <f>G9+G84</f>
        <v>690909.12000000011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25" right="0.25" top="0.75" bottom="0.75" header="0.3" footer="0.3"/>
  <pageSetup paperSize="275" scale="2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2025-02-12T14:42:32Z</dcterms:created>
  <dcterms:modified xsi:type="dcterms:W3CDTF">2025-02-12T14:43:13Z</dcterms:modified>
</cp:coreProperties>
</file>