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ISTENTE ADMINISTRATIVO IMPLAN 2019\01 CUENTA PUBLICA\CUENTA PUBLICA 2019\Informacion Anual Implan Enero-Diciembre 2019\"/>
    </mc:Choice>
  </mc:AlternateContent>
  <bookViews>
    <workbookView xWindow="0" yWindow="0" windowWidth="19200" windowHeight="10995" tabRatio="863" firstSheet="1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<sst xmlns="http://schemas.openxmlformats.org/spreadsheetml/2006/main" count="944" uniqueCount="657">
  <si>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</si>
  <si>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</si>
  <si>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</si>
  <si>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</si>
  <si>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</si>
  <si>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</si>
  <si>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</si>
  <si>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</si>
  <si>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</si>
  <si>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</si>
  <si>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</si>
  <si>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</si>
  <si>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</si>
  <si>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</si>
  <si>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</si>
  <si>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</si>
  <si>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</si>
  <si>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</si>
  <si>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</si>
  <si>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</si>
  <si>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</si>
  <si>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</si>
  <si>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</si>
  <si>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</si>
  <si>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</si>
  <si>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</si>
  <si>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</si>
  <si>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</si>
  <si>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</si>
  <si>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</si>
  <si>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</si>
  <si>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</si>
  <si>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</si>
  <si>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</si>
  <si>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</si>
  <si>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</si>
  <si>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</si>
  <si>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</si>
  <si>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</si>
  <si>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</si>
  <si>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</si>
  <si>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</si>
  <si>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</si>
  <si>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</si>
  <si>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</si>
  <si>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</si>
  <si>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</si>
  <si>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</si>
  <si>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</si>
  <si>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</si>
  <si>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</si>
  <si>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</si>
  <si>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</si>
  <si>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</si>
  <si>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</si>
  <si>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</si>
  <si>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</si>
  <si>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</si>
  <si>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</si>
  <si>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</si>
  <si>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</si>
  <si>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</si>
  <si>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</si>
  <si>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</si>
  <si>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</si>
  <si>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</si>
  <si>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</si>
  <si>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</si>
  <si>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</si>
  <si>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</si>
  <si>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</si>
  <si>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</si>
  <si>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</si>
  <si>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</si>
  <si>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</si>
  <si>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</si>
  <si>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</si>
  <si>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</si>
  <si>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</si>
  <si>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</si>
  <si>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</si>
  <si>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</si>
  <si>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</si>
  <si>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</si>
  <si>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</si>
  <si>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</si>
  <si>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</si>
  <si>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</si>
  <si>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</si>
  <si>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</si>
  <si>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</si>
  <si>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</si>
  <si>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</si>
  <si>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</si>
  <si>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</si>
  <si>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</si>
  <si>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</si>
  <si>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</si>
  <si>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</si>
  <si>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</si>
  <si>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</si>
  <si>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</si>
  <si>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</si>
  <si>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</si>
  <si>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</si>
  <si>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</si>
  <si>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</si>
  <si>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</si>
  <si>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</si>
  <si>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</si>
  <si>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</si>
  <si>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</si>
  <si>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</si>
  <si>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</si>
  <si>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</si>
  <si>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</si>
  <si>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</si>
  <si>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</si>
  <si>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</si>
  <si>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</si>
  <si>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</si>
  <si>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</si>
  <si>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</si>
  <si>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</si>
  <si>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</si>
  <si>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</si>
  <si>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</si>
  <si>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</si>
  <si>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</si>
  <si>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</si>
  <si>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</si>
  <si>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</si>
  <si>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</si>
  <si>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</si>
  <si>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</si>
  <si>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</si>
  <si>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</si>
  <si>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</si>
  <si>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</si>
  <si>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</si>
  <si>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</si>
  <si>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</si>
  <si>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</si>
  <si>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</si>
  <si>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</si>
  <si>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</si>
  <si>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</si>
  <si>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</si>
  <si>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</si>
  <si>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</si>
  <si>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</si>
  <si>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</si>
  <si>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</si>
  <si>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</si>
  <si>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</si>
  <si>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</si>
  <si>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</si>
  <si>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</si>
  <si>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</si>
  <si>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</si>
  <si>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</si>
  <si>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</si>
  <si>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</si>
  <si>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</si>
  <si>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</si>
  <si>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</si>
  <si>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</si>
  <si>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</si>
  <si>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</si>
  <si>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</si>
  <si>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</si>
  <si>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</si>
  <si>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</si>
  <si>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</si>
  <si>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</si>
  <si>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</si>
  <si>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</si>
  <si>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</si>
  <si>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</si>
  <si>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</si>
  <si>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</si>
  <si>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</si>
  <si>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</si>
  <si>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</si>
  <si>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</si>
  <si>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</si>
  <si>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</si>
  <si>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</si>
  <si>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</si>
  <si>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</si>
  <si>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</si>
  <si>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</si>
  <si>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</si>
  <si>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</si>
  <si>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</si>
  <si>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</si>
  <si>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</si>
  <si>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</si>
  <si>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</si>
  <si>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</si>
  <si>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</si>
  <si>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</si>
  <si>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</si>
  <si>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</si>
  <si>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</si>
  <si>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</si>
  <si>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</si>
  <si>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</si>
  <si>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</si>
  <si>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</si>
  <si>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</si>
  <si>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</si>
  <si>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</si>
  <si>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</si>
  <si>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</si>
  <si>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</si>
  <si>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</si>
  <si>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</si>
  <si>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</si>
  <si>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</si>
  <si>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</si>
  <si>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</si>
  <si>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</si>
  <si>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</si>
  <si>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</si>
  <si>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</si>
  <si>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</si>
  <si>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</si>
  <si>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</si>
  <si>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</si>
  <si>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</si>
  <si>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</si>
  <si>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</si>
  <si>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</si>
  <si>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</si>
  <si>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</si>
  <si>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</si>
  <si>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</si>
  <si>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</si>
  <si>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</si>
  <si>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</si>
  <si>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</si>
  <si>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</si>
  <si>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</si>
  <si>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</si>
  <si>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</si>
  <si>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</si>
  <si>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</si>
  <si>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</si>
  <si>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</si>
  <si>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</si>
  <si>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</si>
  <si>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</si>
  <si>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</si>
  <si>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</si>
  <si>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</si>
  <si>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</si>
  <si>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</si>
  <si>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</si>
  <si>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</si>
  <si>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</si>
  <si>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</si>
  <si>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</si>
  <si>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</si>
  <si>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</si>
  <si>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</si>
  <si>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</si>
  <si>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</si>
  <si>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</si>
  <si>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</si>
  <si>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</si>
  <si>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</si>
  <si>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</si>
  <si>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</si>
  <si>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</si>
  <si>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</si>
  <si>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</si>
  <si>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</si>
  <si>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</si>
  <si>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</si>
  <si>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</si>
  <si>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</si>
  <si>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</si>
  <si>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</si>
  <si>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</si>
  <si>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</si>
  <si>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</si>
  <si>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</si>
  <si>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</si>
  <si>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</si>
  <si>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</si>
  <si>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</si>
  <si>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</si>
  <si>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</si>
  <si>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</si>
  <si>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</si>
  <si>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</si>
  <si>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</si>
  <si>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</si>
  <si>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</si>
  <si>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</si>
  <si>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</si>
  <si>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</si>
  <si>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</si>
  <si>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</si>
  <si>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</si>
  <si>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</si>
  <si>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</si>
  <si>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</si>
  <si>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</si>
  <si>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</si>
  <si>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</si>
  <si>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</si>
  <si>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</si>
  <si>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</si>
  <si>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</si>
  <si>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</si>
  <si>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</si>
  <si>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</si>
  <si>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</si>
  <si>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</si>
  <si>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</si>
  <si>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</si>
  <si>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</si>
  <si>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</si>
  <si>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</si>
  <si>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</si>
  <si>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</si>
  <si>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</si>
  <si>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</si>
  <si>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</si>
  <si>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</si>
  <si>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</si>
  <si>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</si>
  <si>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</si>
  <si>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</si>
  <si>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</si>
  <si>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</si>
  <si>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</si>
  <si>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</si>
  <si>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</si>
  <si>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</si>
  <si>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</si>
  <si>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</si>
  <si>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</si>
  <si>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</si>
  <si>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</si>
  <si>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</si>
  <si>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</si>
  <si>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</si>
  <si>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</si>
  <si>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</si>
  <si>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</si>
  <si>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</si>
  <si>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</si>
  <si>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</si>
  <si>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</si>
  <si>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</si>
  <si>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</si>
  <si>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</si>
  <si>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</si>
  <si>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</si>
  <si>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</si>
  <si>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</si>
  <si>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</si>
  <si>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</si>
  <si>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</si>
  <si>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</si>
  <si>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</si>
  <si>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</si>
  <si>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</si>
  <si>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</si>
  <si>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</si>
  <si>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</si>
  <si>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</si>
  <si>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</si>
  <si>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</si>
  <si>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</si>
  <si>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</si>
  <si>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</si>
  <si>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</si>
  <si>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</si>
  <si>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</si>
  <si>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</si>
  <si>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</si>
  <si>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</si>
  <si>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</si>
  <si>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</si>
  <si>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</si>
  <si>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</si>
  <si>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</si>
  <si>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</si>
  <si>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</si>
  <si>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</si>
  <si>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</si>
  <si>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</si>
  <si>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</si>
  <si>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</si>
  <si>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</si>
  <si>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</si>
  <si>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</si>
  <si>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</si>
  <si>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</si>
  <si>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</si>
  <si>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</si>
  <si>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</si>
  <si>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</si>
  <si>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</si>
  <si>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</si>
  <si>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</si>
  <si>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</si>
  <si>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</si>
  <si>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</si>
  <si>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</si>
  <si>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</si>
  <si>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</si>
  <si>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</si>
  <si>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</si>
  <si>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</si>
  <si>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</si>
  <si>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</si>
  <si>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</si>
  <si>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</si>
  <si>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</si>
  <si>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</si>
  <si>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</si>
  <si>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</si>
  <si>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</si>
  <si>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</si>
  <si>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</si>
  <si>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</si>
  <si>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</si>
  <si>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</si>
  <si>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</si>
  <si>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</si>
  <si>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</si>
  <si>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</si>
  <si>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</si>
  <si>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</si>
  <si>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</si>
  <si>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</si>
  <si>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</si>
  <si>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</si>
  <si>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</si>
  <si>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</si>
  <si>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</si>
  <si>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</si>
  <si>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</si>
  <si>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</si>
  <si>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</si>
  <si>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</si>
  <si>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</si>
  <si>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</si>
  <si>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</si>
  <si>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</si>
  <si>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</si>
  <si>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</si>
  <si>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</si>
  <si>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</si>
  <si>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</si>
  <si>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</si>
  <si>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</si>
  <si>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</si>
  <si>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</si>
  <si>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</si>
  <si>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</si>
  <si>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</si>
  <si>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</si>
  <si>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</si>
  <si>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</si>
  <si>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</si>
  <si>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</si>
  <si>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</si>
  <si>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</si>
  <si>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</si>
  <si>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</si>
  <si>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</si>
  <si>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</si>
  <si>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</si>
  <si>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</si>
  <si>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</si>
  <si>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</si>
  <si>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</si>
  <si>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</si>
  <si>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</si>
  <si>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</si>
  <si>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</si>
  <si>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</si>
  <si>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</si>
  <si>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</si>
  <si>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</si>
  <si>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</si>
  <si>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</si>
  <si>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</si>
  <si>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</si>
  <si>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</si>
  <si>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</si>
  <si>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</si>
  <si>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</si>
  <si>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</si>
  <si>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</si>
  <si>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</si>
  <si>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</si>
  <si>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</si>
  <si>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</si>
  <si>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</si>
  <si>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</si>
  <si>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</si>
  <si>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</si>
  <si>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</si>
  <si>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</si>
  <si>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</si>
  <si>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</si>
  <si>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</si>
  <si>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</si>
  <si>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</si>
  <si>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</si>
  <si>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</si>
  <si>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</si>
  <si>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</si>
  <si>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</si>
  <si>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</si>
  <si>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</si>
  <si>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</si>
  <si>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</si>
  <si>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</si>
  <si>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</si>
  <si>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</si>
  <si>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</si>
  <si>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</si>
  <si>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</si>
  <si>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</si>
  <si>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</si>
  <si>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</si>
  <si>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</si>
  <si>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</si>
  <si>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</si>
  <si>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</si>
  <si>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</si>
  <si>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</si>
  <si>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</si>
  <si>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</si>
  <si>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</si>
  <si>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</si>
  <si>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</si>
  <si>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</si>
  <si>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</si>
  <si>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</si>
  <si>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</si>
  <si>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</si>
  <si>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</si>
  <si>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</si>
  <si>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</si>
  <si>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</si>
  <si>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</si>
  <si>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</si>
  <si>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</si>
  <si>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</si>
  <si>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</si>
  <si>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</si>
  <si>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</si>
  <si>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</si>
  <si>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</si>
  <si>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</si>
  <si>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</si>
  <si>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</si>
  <si>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</si>
  <si>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</si>
  <si>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</si>
  <si>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</si>
  <si>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</si>
  <si>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</si>
  <si>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</si>
  <si>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</si>
  <si>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</si>
  <si>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</si>
  <si>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</si>
  <si>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</si>
  <si>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</si>
  <si>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</si>
  <si>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</si>
  <si>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</si>
  <si>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</si>
  <si>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</si>
  <si>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</si>
  <si>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</si>
  <si>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</si>
  <si>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</si>
  <si>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</si>
  <si>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</si>
  <si>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</si>
  <si>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</si>
  <si>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</si>
  <si>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</si>
  <si>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</si>
  <si>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</si>
  <si>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</si>
  <si>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</si>
  <si>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</si>
  <si>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</si>
  <si>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</si>
  <si>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</si>
  <si>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</si>
  <si>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</si>
  <si>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</si>
  <si>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</si>
  <si>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</si>
  <si>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</si>
  <si>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</si>
  <si>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</si>
  <si>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</si>
  <si>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</si>
  <si>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</si>
  <si>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</si>
  <si>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</si>
  <si>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</si>
  <si>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</si>
  <si>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</si>
  <si>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</si>
  <si>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</si>
  <si>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</si>
  <si>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</si>
  <si>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</si>
  <si>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</si>
  <si>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</si>
  <si>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</si>
  <si>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</si>
  <si>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</si>
  <si>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</si>
  <si>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</si>
  <si>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</si>
  <si>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</si>
  <si>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</si>
  <si>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</si>
  <si>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</si>
  <si>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</si>
  <si>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</si>
  <si>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</si>
  <si>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</si>
  <si>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</si>
  <si>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</si>
  <si>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</si>
  <si>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</si>
  <si>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</si>
  <si>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</si>
  <si>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</si>
  <si>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</si>
  <si>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</si>
  <si>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</si>
  <si>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</si>
  <si>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</si>
  <si>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</si>
  <si>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INSTITUTO MUNICIPAL DE PLANEACION DE MOROLEON, GTO.</t>
  </si>
  <si>
    <t>Correspondiente del 1 de Enero al AL 31 DE DICIEMBRE DEL 2019</t>
  </si>
  <si>
    <t>“Bajo protesta de decir verdad declaramos que los Estados Financieros y sus notas, son razonablemente correctos y son responsabilidad del emisor”.</t>
  </si>
  <si>
    <t>P.I.C. DANIEL RAYA ZAMUDIO</t>
  </si>
  <si>
    <t>DIRECTOR GENERAL DEL INSTITUTO MUNICIPAL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</si>
</sst>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7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vertical="top" wrapText="1"/>
      <protection locked="0"/>
    </xf>
    <xf numFmtId="0" fontId="15" fillId="0" borderId="0" xfId="3" applyFont="1" applyAlignment="1" applyProtection="1">
      <alignment horizontal="center" vertical="top" wrapText="1"/>
      <protection locked="0"/>
    </xf>
    <xf numFmtId="0" fontId="3" fillId="0" borderId="0" xfId="3" applyFont="1" applyFill="1" applyBorder="1" applyProtection="1">
      <protection locked="0"/>
    </xf>
    <xf numFmtId="0" fontId="3" fillId="0" borderId="12" xfId="3" applyFont="1" applyFill="1" applyBorder="1" applyAlignment="1" applyProtection="1">
      <alignment horizontal="center" vertical="center" wrapText="1"/>
      <protection locked="0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zoomScaleNormal="100" zoomScaleSheetLayoutView="100" workbookViewId="0">
      <pane ySplit="4" topLeftCell="A33" activePane="bottomLeft" state="frozen"/>
      <selection activeCell="A14" sqref="A14:B14"/>
      <selection pane="bottomLeft" activeCell="A41" sqref="A41:B47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5" t="s">
        <v>652</v>
      </c>
      <c r="B1" s="165"/>
      <c r="C1" s="72"/>
      <c r="D1" s="69" t="s">
        <v>244</v>
      </c>
      <c r="E1" s="70">
        <v>2019</v>
      </c>
    </row>
    <row r="2" spans="1:5" ht="18.95" customHeight="1" x14ac:dyDescent="0.2">
      <c r="A2" s="166" t="s">
        <v>557</v>
      </c>
      <c r="B2" s="166"/>
      <c r="C2" s="91"/>
      <c r="D2" s="69" t="s">
        <v>246</v>
      </c>
      <c r="E2" s="72" t="s">
        <v>247</v>
      </c>
    </row>
    <row r="3" spans="1:5" ht="18.95" customHeight="1" x14ac:dyDescent="0.2">
      <c r="A3" s="167" t="s">
        <v>653</v>
      </c>
      <c r="B3" s="167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86</v>
      </c>
      <c r="B34" s="101" t="s">
        <v>81</v>
      </c>
    </row>
    <row r="35" spans="1:2" x14ac:dyDescent="0.2">
      <c r="A35" s="100" t="s">
        <v>87</v>
      </c>
      <c r="B35" s="101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101" t="s">
        <v>33</v>
      </c>
    </row>
    <row r="39" spans="1:2" x14ac:dyDescent="0.2">
      <c r="A39" s="39"/>
      <c r="B39" s="101" t="s">
        <v>34</v>
      </c>
    </row>
    <row r="40" spans="1:2" ht="12" thickBot="1" x14ac:dyDescent="0.25">
      <c r="A40" s="43"/>
      <c r="B40" s="44"/>
    </row>
    <row r="41" spans="1:2" ht="28.5" customHeight="1" x14ac:dyDescent="0.2">
      <c r="A41" s="196" t="s">
        <v>654</v>
      </c>
      <c r="B41" s="196"/>
    </row>
    <row r="42" spans="1:2" x14ac:dyDescent="0.2">
      <c r="A42" s="192"/>
      <c r="B42" s="193"/>
    </row>
    <row r="43" spans="1:2" x14ac:dyDescent="0.2">
      <c r="A43" s="192"/>
      <c r="B43" s="193"/>
    </row>
    <row r="44" spans="1:2" x14ac:dyDescent="0.2">
      <c r="A44" s="192"/>
      <c r="B44" s="193"/>
    </row>
    <row r="45" spans="1:2" ht="12" x14ac:dyDescent="0.2">
      <c r="A45" s="194" t="s">
        <v>655</v>
      </c>
      <c r="B45" s="194"/>
    </row>
    <row r="46" spans="1:2" ht="12" x14ac:dyDescent="0.2">
      <c r="A46" s="194" t="s">
        <v>656</v>
      </c>
      <c r="B46" s="194"/>
    </row>
    <row r="47" spans="1:2" x14ac:dyDescent="0.2">
      <c r="A47" s="195"/>
      <c r="B47" s="195"/>
    </row>
  </sheetData>
  <sheetProtection formatCells="0" formatColumns="0" formatRows="0" autoFilter="0" pivotTables="0"/>
  <mergeCells count="6">
    <mergeCell ref="A46:B46"/>
    <mergeCell ref="A1:B1"/>
    <mergeCell ref="A2:B2"/>
    <mergeCell ref="A3:B3"/>
    <mergeCell ref="A41:B41"/>
    <mergeCell ref="A45:B45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showGridLines="0" topLeftCell="A10" workbookViewId="0">
      <selection activeCell="B22" sqref="B22:C27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1" t="s">
        <v>652</v>
      </c>
      <c r="B1" s="172"/>
      <c r="C1" s="173"/>
    </row>
    <row r="2" spans="1:3" s="92" customFormat="1" ht="18" customHeight="1" x14ac:dyDescent="0.25">
      <c r="A2" s="174" t="s">
        <v>554</v>
      </c>
      <c r="B2" s="175"/>
      <c r="C2" s="176"/>
    </row>
    <row r="3" spans="1:3" s="92" customFormat="1" ht="18" customHeight="1" x14ac:dyDescent="0.25">
      <c r="A3" s="174" t="s">
        <v>653</v>
      </c>
      <c r="B3" s="175"/>
      <c r="C3" s="176"/>
    </row>
    <row r="4" spans="1:3" s="95" customFormat="1" ht="18" customHeight="1" x14ac:dyDescent="0.2">
      <c r="A4" s="177" t="s">
        <v>550</v>
      </c>
      <c r="B4" s="178"/>
      <c r="C4" s="179"/>
    </row>
    <row r="5" spans="1:3" s="93" customFormat="1" x14ac:dyDescent="0.2">
      <c r="A5" s="113" t="s">
        <v>590</v>
      </c>
      <c r="B5" s="113"/>
      <c r="C5" s="114">
        <v>1413984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1413984</v>
      </c>
    </row>
    <row r="22" spans="1:3" ht="28.5" customHeight="1" x14ac:dyDescent="0.2">
      <c r="B22" s="196" t="s">
        <v>654</v>
      </c>
      <c r="C22" s="196"/>
    </row>
    <row r="23" spans="1:3" x14ac:dyDescent="0.2">
      <c r="B23" s="192"/>
      <c r="C23" s="193"/>
    </row>
    <row r="24" spans="1:3" x14ac:dyDescent="0.2">
      <c r="B24" s="192"/>
      <c r="C24" s="193"/>
    </row>
    <row r="25" spans="1:3" x14ac:dyDescent="0.2">
      <c r="B25" s="192"/>
      <c r="C25" s="193"/>
    </row>
    <row r="26" spans="1:3" ht="12" x14ac:dyDescent="0.2">
      <c r="B26" s="194" t="s">
        <v>655</v>
      </c>
      <c r="C26" s="194"/>
    </row>
    <row r="27" spans="1:3" ht="12" x14ac:dyDescent="0.2">
      <c r="B27" s="194" t="s">
        <v>656</v>
      </c>
      <c r="C27" s="194"/>
    </row>
  </sheetData>
  <mergeCells count="7">
    <mergeCell ref="B26:C26"/>
    <mergeCell ref="B27:C27"/>
    <mergeCell ref="A1:C1"/>
    <mergeCell ref="A2:C2"/>
    <mergeCell ref="A3:C3"/>
    <mergeCell ref="A4:C4"/>
    <mergeCell ref="B22:C22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showGridLines="0" topLeftCell="A28" workbookViewId="0">
      <selection activeCell="A41" sqref="A41:B46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0" t="s">
        <v>652</v>
      </c>
      <c r="B1" s="181"/>
      <c r="C1" s="182"/>
    </row>
    <row r="2" spans="1:3" s="96" customFormat="1" ht="18.95" customHeight="1" x14ac:dyDescent="0.25">
      <c r="A2" s="183" t="s">
        <v>555</v>
      </c>
      <c r="B2" s="184"/>
      <c r="C2" s="185"/>
    </row>
    <row r="3" spans="1:3" s="96" customFormat="1" ht="18.95" customHeight="1" x14ac:dyDescent="0.25">
      <c r="A3" s="183" t="s">
        <v>653</v>
      </c>
      <c r="B3" s="184"/>
      <c r="C3" s="185"/>
    </row>
    <row r="4" spans="1:3" s="97" customFormat="1" x14ac:dyDescent="0.2">
      <c r="A4" s="177" t="s">
        <v>550</v>
      </c>
      <c r="B4" s="178"/>
      <c r="C4" s="179"/>
    </row>
    <row r="5" spans="1:3" x14ac:dyDescent="0.2">
      <c r="A5" s="144" t="s">
        <v>603</v>
      </c>
      <c r="B5" s="113"/>
      <c r="C5" s="137">
        <v>1218962.1599999999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65451.74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65451.74</v>
      </c>
    </row>
    <row r="11" spans="1:3" x14ac:dyDescent="0.2">
      <c r="A11" s="154">
        <v>2.4</v>
      </c>
      <c r="B11" s="136" t="s">
        <v>294</v>
      </c>
      <c r="C11" s="147">
        <v>0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0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0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36968.019999999997</v>
      </c>
    </row>
    <row r="31" spans="1:3" x14ac:dyDescent="0.2">
      <c r="A31" s="154" t="s">
        <v>625</v>
      </c>
      <c r="B31" s="136" t="s">
        <v>496</v>
      </c>
      <c r="C31" s="147">
        <v>36968.019999999997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1190478.44</v>
      </c>
    </row>
    <row r="41" spans="1:3" x14ac:dyDescent="0.2">
      <c r="A41" s="196" t="s">
        <v>654</v>
      </c>
      <c r="B41" s="196"/>
    </row>
    <row r="42" spans="1:3" x14ac:dyDescent="0.2">
      <c r="A42" s="192"/>
      <c r="B42" s="193"/>
    </row>
    <row r="43" spans="1:3" x14ac:dyDescent="0.2">
      <c r="A43" s="192"/>
      <c r="B43" s="193"/>
    </row>
    <row r="44" spans="1:3" x14ac:dyDescent="0.2">
      <c r="A44" s="192"/>
      <c r="B44" s="193"/>
    </row>
    <row r="45" spans="1:3" ht="12" x14ac:dyDescent="0.2">
      <c r="A45" s="194" t="s">
        <v>655</v>
      </c>
      <c r="B45" s="194"/>
    </row>
    <row r="46" spans="1:3" ht="12" x14ac:dyDescent="0.2">
      <c r="A46" s="194" t="s">
        <v>656</v>
      </c>
      <c r="B46" s="194"/>
    </row>
  </sheetData>
  <mergeCells count="7">
    <mergeCell ref="A45:B45"/>
    <mergeCell ref="A46:B46"/>
    <mergeCell ref="A1:C1"/>
    <mergeCell ref="A2:C2"/>
    <mergeCell ref="A3:C3"/>
    <mergeCell ref="A4:C4"/>
    <mergeCell ref="A41:B4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opLeftCell="A37" workbookViewId="0">
      <selection activeCell="B49" sqref="B49:C54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0" t="s">
        <v>652</v>
      </c>
      <c r="B1" s="186"/>
      <c r="C1" s="186"/>
      <c r="D1" s="186"/>
      <c r="E1" s="186"/>
      <c r="F1" s="186"/>
      <c r="G1" s="82" t="s">
        <v>244</v>
      </c>
      <c r="H1" s="83">
        <f>'Notas a los Edos Financieros'!E1</f>
        <v>2019</v>
      </c>
    </row>
    <row r="2" spans="1:10" ht="18.95" customHeight="1" x14ac:dyDescent="0.2">
      <c r="A2" s="170" t="s">
        <v>556</v>
      </c>
      <c r="B2" s="186"/>
      <c r="C2" s="186"/>
      <c r="D2" s="186"/>
      <c r="E2" s="186"/>
      <c r="F2" s="186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7" t="s">
        <v>653</v>
      </c>
      <c r="B3" s="188"/>
      <c r="C3" s="188"/>
      <c r="D3" s="188"/>
      <c r="E3" s="188"/>
      <c r="F3" s="188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  <row r="49" spans="2:3" ht="25.5" customHeight="1" x14ac:dyDescent="0.2">
      <c r="B49" s="196" t="s">
        <v>654</v>
      </c>
      <c r="C49" s="196"/>
    </row>
    <row r="50" spans="2:3" x14ac:dyDescent="0.2">
      <c r="B50" s="192"/>
      <c r="C50" s="193"/>
    </row>
    <row r="51" spans="2:3" x14ac:dyDescent="0.2">
      <c r="B51" s="192"/>
      <c r="C51" s="193"/>
    </row>
    <row r="52" spans="2:3" x14ac:dyDescent="0.2">
      <c r="B52" s="192"/>
      <c r="C52" s="193"/>
    </row>
    <row r="53" spans="2:3" ht="12" x14ac:dyDescent="0.2">
      <c r="B53" s="194" t="s">
        <v>655</v>
      </c>
      <c r="C53" s="194"/>
    </row>
    <row r="54" spans="2:3" ht="12" x14ac:dyDescent="0.2">
      <c r="B54" s="194" t="s">
        <v>656</v>
      </c>
      <c r="C54" s="194"/>
    </row>
  </sheetData>
  <sheetProtection formatCells="0" formatColumns="0" formatRows="0" insertColumns="0" insertRows="0" insertHyperlinks="0" deleteColumns="0" deleteRows="0" sort="0" autoFilter="0" pivotTables="0"/>
  <mergeCells count="6">
    <mergeCell ref="B54:C54"/>
    <mergeCell ref="A1:F1"/>
    <mergeCell ref="A2:F2"/>
    <mergeCell ref="A3:F3"/>
    <mergeCell ref="B49:C49"/>
    <mergeCell ref="B53:C53"/>
  </mergeCells>
  <pageMargins left="0.70866141732283472" right="0.70866141732283472" top="0.74803149606299213" bottom="0.74803149606299213" header="0.31496062992125984" footer="0.31496062992125984"/>
  <pageSetup scale="5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zoomScaleNormal="100" zoomScaleSheetLayoutView="100" workbookViewId="0">
      <selection activeCell="A48" sqref="A48:B53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89" t="s">
        <v>37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0" t="s">
        <v>41</v>
      </c>
      <c r="C10" s="190"/>
      <c r="D10" s="190"/>
      <c r="E10" s="190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0" t="s">
        <v>45</v>
      </c>
      <c r="C12" s="190"/>
      <c r="D12" s="190"/>
      <c r="E12" s="190"/>
    </row>
    <row r="13" spans="1:8" s="11" customFormat="1" ht="26.1" customHeight="1" x14ac:dyDescent="0.2">
      <c r="A13" s="158" t="s">
        <v>46</v>
      </c>
      <c r="B13" s="190" t="s">
        <v>47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1" t="s">
        <v>52</v>
      </c>
      <c r="C31" s="191"/>
      <c r="D31" s="191"/>
      <c r="E31" s="191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  <row r="48" spans="1:8" x14ac:dyDescent="0.2">
      <c r="A48" s="196" t="s">
        <v>654</v>
      </c>
      <c r="B48" s="196"/>
    </row>
    <row r="49" spans="1:2" x14ac:dyDescent="0.2">
      <c r="A49" s="192"/>
      <c r="B49" s="193"/>
    </row>
    <row r="50" spans="1:2" x14ac:dyDescent="0.2">
      <c r="A50" s="192"/>
      <c r="B50" s="193"/>
    </row>
    <row r="51" spans="1:2" x14ac:dyDescent="0.2">
      <c r="A51" s="192"/>
      <c r="B51" s="193"/>
    </row>
    <row r="52" spans="1:2" ht="12" x14ac:dyDescent="0.2">
      <c r="A52" s="194" t="s">
        <v>655</v>
      </c>
      <c r="B52" s="194"/>
    </row>
    <row r="53" spans="1:2" ht="12" x14ac:dyDescent="0.2">
      <c r="A53" s="194" t="s">
        <v>656</v>
      </c>
      <c r="B53" s="194"/>
    </row>
  </sheetData>
  <mergeCells count="8">
    <mergeCell ref="A48:B48"/>
    <mergeCell ref="A52:B52"/>
    <mergeCell ref="A53:B53"/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opLeftCell="A130" zoomScale="106" zoomScaleNormal="106" workbookViewId="0">
      <selection activeCell="B142" sqref="B142:C148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8" t="s">
        <v>652</v>
      </c>
      <c r="B1" s="169"/>
      <c r="C1" s="169"/>
      <c r="D1" s="169"/>
      <c r="E1" s="169"/>
      <c r="F1" s="169"/>
      <c r="G1" s="69" t="s">
        <v>244</v>
      </c>
      <c r="H1" s="80">
        <v>2019</v>
      </c>
    </row>
    <row r="2" spans="1:8" s="71" customFormat="1" ht="18.95" customHeight="1" x14ac:dyDescent="0.25">
      <c r="A2" s="168" t="s">
        <v>245</v>
      </c>
      <c r="B2" s="169"/>
      <c r="C2" s="169"/>
      <c r="D2" s="169"/>
      <c r="E2" s="169"/>
      <c r="F2" s="169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8" t="s">
        <v>653</v>
      </c>
      <c r="B3" s="169"/>
      <c r="C3" s="169"/>
      <c r="D3" s="169"/>
      <c r="E3" s="169"/>
      <c r="F3" s="169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0</v>
      </c>
      <c r="D15" s="79">
        <v>0</v>
      </c>
      <c r="E15" s="79">
        <v>0</v>
      </c>
      <c r="F15" s="79">
        <v>-0.06</v>
      </c>
      <c r="G15" s="79">
        <v>2118.15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0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0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372557.75</v>
      </c>
      <c r="D60" s="79">
        <f t="shared" ref="D60:E60" si="0">SUM(D61:D68)</f>
        <v>33911.78</v>
      </c>
      <c r="E60" s="79">
        <f t="shared" si="0"/>
        <v>-250070.34999999998</v>
      </c>
    </row>
    <row r="61" spans="1:9" x14ac:dyDescent="0.2">
      <c r="A61" s="77">
        <v>1241</v>
      </c>
      <c r="B61" s="75" t="s">
        <v>293</v>
      </c>
      <c r="C61" s="79">
        <v>228112.75</v>
      </c>
      <c r="D61" s="79">
        <v>22558.51</v>
      </c>
      <c r="E61" s="79">
        <v>-141078.54999999999</v>
      </c>
    </row>
    <row r="62" spans="1:9" x14ac:dyDescent="0.2">
      <c r="A62" s="77">
        <v>1242</v>
      </c>
      <c r="B62" s="75" t="s">
        <v>294</v>
      </c>
      <c r="C62" s="79">
        <v>31445</v>
      </c>
      <c r="D62" s="79">
        <v>4353.2700000000004</v>
      </c>
      <c r="E62" s="79">
        <v>-7075.13</v>
      </c>
    </row>
    <row r="63" spans="1:9" x14ac:dyDescent="0.2">
      <c r="A63" s="77">
        <v>1243</v>
      </c>
      <c r="B63" s="75" t="s">
        <v>295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296</v>
      </c>
      <c r="C64" s="79">
        <v>113000</v>
      </c>
      <c r="D64" s="79">
        <v>7000</v>
      </c>
      <c r="E64" s="79">
        <v>-101916.67</v>
      </c>
    </row>
    <row r="65" spans="1:9" x14ac:dyDescent="0.2">
      <c r="A65" s="77">
        <v>1245</v>
      </c>
      <c r="B65" s="75" t="s">
        <v>297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0</v>
      </c>
      <c r="D66" s="79">
        <v>0</v>
      </c>
      <c r="E66" s="79">
        <v>0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30562.400000000001</v>
      </c>
      <c r="D72" s="79">
        <f>SUM(D73:D77)</f>
        <v>3056.24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30562.400000000001</v>
      </c>
      <c r="D73" s="79">
        <v>3056.24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705574.64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705574.64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51074.2</v>
      </c>
      <c r="D101" s="79">
        <f>SUM(D102:D110)</f>
        <v>51074.2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0</v>
      </c>
      <c r="D102" s="79">
        <f>C102</f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761.14</v>
      </c>
      <c r="D103" s="79">
        <f t="shared" ref="D103:D110" si="1">C103</f>
        <v>761.14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0</v>
      </c>
      <c r="D104" s="79">
        <f t="shared" si="1"/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45771.040000000001</v>
      </c>
      <c r="D108" s="79">
        <f t="shared" si="1"/>
        <v>45771.040000000001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4542.0200000000004</v>
      </c>
      <c r="D110" s="79">
        <f t="shared" si="1"/>
        <v>4542.0200000000004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  <row r="142" spans="1:8" x14ac:dyDescent="0.2">
      <c r="B142" s="196" t="s">
        <v>654</v>
      </c>
      <c r="C142" s="196"/>
    </row>
    <row r="143" spans="1:8" x14ac:dyDescent="0.2">
      <c r="B143" s="192"/>
      <c r="C143" s="193"/>
    </row>
    <row r="144" spans="1:8" x14ac:dyDescent="0.2">
      <c r="B144" s="192"/>
      <c r="C144" s="193"/>
    </row>
    <row r="145" spans="2:3" x14ac:dyDescent="0.2">
      <c r="B145" s="192"/>
      <c r="C145" s="193"/>
    </row>
    <row r="146" spans="2:3" ht="12" x14ac:dyDescent="0.2">
      <c r="B146" s="194" t="s">
        <v>655</v>
      </c>
      <c r="C146" s="194"/>
    </row>
    <row r="147" spans="2:3" ht="12" x14ac:dyDescent="0.2">
      <c r="B147" s="194" t="s">
        <v>656</v>
      </c>
      <c r="C147" s="194"/>
    </row>
    <row r="148" spans="2:3" x14ac:dyDescent="0.2">
      <c r="B148" s="195"/>
      <c r="C148" s="195"/>
    </row>
  </sheetData>
  <sheetProtection formatCells="0" formatColumns="0" formatRows="0" insertColumns="0" insertRows="0" insertHyperlinks="0" deleteColumns="0" deleteRows="0" sort="0" autoFilter="0" pivotTables="0"/>
  <mergeCells count="6">
    <mergeCell ref="B147:C147"/>
    <mergeCell ref="A1:F1"/>
    <mergeCell ref="A2:F2"/>
    <mergeCell ref="A3:F3"/>
    <mergeCell ref="B142:C142"/>
    <mergeCell ref="B146:C146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9"/>
  <sheetViews>
    <sheetView topLeftCell="A211" zoomScaleNormal="100" workbookViewId="0">
      <selection activeCell="B223" sqref="B223:C229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6" t="s">
        <v>652</v>
      </c>
      <c r="B1" s="166"/>
      <c r="C1" s="166"/>
      <c r="D1" s="69" t="s">
        <v>244</v>
      </c>
      <c r="E1" s="80">
        <v>2019</v>
      </c>
    </row>
    <row r="2" spans="1:5" s="71" customFormat="1" ht="18.95" customHeight="1" x14ac:dyDescent="0.25">
      <c r="A2" s="166" t="s">
        <v>359</v>
      </c>
      <c r="B2" s="166"/>
      <c r="C2" s="166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6" t="s">
        <v>653</v>
      </c>
      <c r="B3" s="166"/>
      <c r="C3" s="166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0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0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0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0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0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0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0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1413984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0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0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0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1413984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1413984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1190478.4400000002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1153510.4200000002</v>
      </c>
      <c r="D100" s="112">
        <f>C100/$C$99</f>
        <v>0.96894692187789644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1023363.6800000002</v>
      </c>
      <c r="D101" s="112">
        <f t="shared" ref="D101:D164" si="0">C101/$C$99</f>
        <v>0.85962386685474124</v>
      </c>
      <c r="E101" s="111"/>
    </row>
    <row r="102" spans="1:5" x14ac:dyDescent="0.2">
      <c r="A102" s="109">
        <v>5111</v>
      </c>
      <c r="B102" s="106" t="s">
        <v>418</v>
      </c>
      <c r="C102" s="110">
        <v>548603.93000000005</v>
      </c>
      <c r="D102" s="112">
        <f t="shared" si="0"/>
        <v>0.46082643042237703</v>
      </c>
      <c r="E102" s="111"/>
    </row>
    <row r="103" spans="1:5" x14ac:dyDescent="0.2">
      <c r="A103" s="109">
        <v>5112</v>
      </c>
      <c r="B103" s="106" t="s">
        <v>419</v>
      </c>
      <c r="C103" s="110">
        <v>34384.35</v>
      </c>
      <c r="D103" s="112">
        <f t="shared" si="0"/>
        <v>2.8882799423062204E-2</v>
      </c>
      <c r="E103" s="111"/>
    </row>
    <row r="104" spans="1:5" x14ac:dyDescent="0.2">
      <c r="A104" s="109">
        <v>5113</v>
      </c>
      <c r="B104" s="106" t="s">
        <v>420</v>
      </c>
      <c r="C104" s="110">
        <v>118644.56</v>
      </c>
      <c r="D104" s="112">
        <f t="shared" si="0"/>
        <v>9.9661242080116952E-2</v>
      </c>
      <c r="E104" s="111"/>
    </row>
    <row r="105" spans="1:5" x14ac:dyDescent="0.2">
      <c r="A105" s="109">
        <v>5114</v>
      </c>
      <c r="B105" s="106" t="s">
        <v>421</v>
      </c>
      <c r="C105" s="110">
        <v>0</v>
      </c>
      <c r="D105" s="112">
        <f t="shared" si="0"/>
        <v>0</v>
      </c>
      <c r="E105" s="111"/>
    </row>
    <row r="106" spans="1:5" x14ac:dyDescent="0.2">
      <c r="A106" s="109">
        <v>5115</v>
      </c>
      <c r="B106" s="106" t="s">
        <v>422</v>
      </c>
      <c r="C106" s="110">
        <v>321730.84000000003</v>
      </c>
      <c r="D106" s="112">
        <f t="shared" si="0"/>
        <v>0.27025339492918493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66144.759999999995</v>
      </c>
      <c r="D108" s="112">
        <f t="shared" si="0"/>
        <v>5.5561493411002034E-2</v>
      </c>
      <c r="E108" s="111"/>
    </row>
    <row r="109" spans="1:5" x14ac:dyDescent="0.2">
      <c r="A109" s="109">
        <v>5121</v>
      </c>
      <c r="B109" s="106" t="s">
        <v>425</v>
      </c>
      <c r="C109" s="110">
        <v>26291.26</v>
      </c>
      <c r="D109" s="112">
        <f t="shared" si="0"/>
        <v>2.2084616668908336E-2</v>
      </c>
      <c r="E109" s="111"/>
    </row>
    <row r="110" spans="1:5" x14ac:dyDescent="0.2">
      <c r="A110" s="109">
        <v>5122</v>
      </c>
      <c r="B110" s="106" t="s">
        <v>426</v>
      </c>
      <c r="C110" s="110">
        <v>0</v>
      </c>
      <c r="D110" s="112">
        <f t="shared" si="0"/>
        <v>0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0</v>
      </c>
      <c r="D112" s="112">
        <f t="shared" si="0"/>
        <v>0</v>
      </c>
      <c r="E112" s="111"/>
    </row>
    <row r="113" spans="1:5" x14ac:dyDescent="0.2">
      <c r="A113" s="109">
        <v>5125</v>
      </c>
      <c r="B113" s="106" t="s">
        <v>429</v>
      </c>
      <c r="C113" s="110">
        <v>0</v>
      </c>
      <c r="D113" s="112">
        <f t="shared" si="0"/>
        <v>0</v>
      </c>
      <c r="E113" s="111"/>
    </row>
    <row r="114" spans="1:5" x14ac:dyDescent="0.2">
      <c r="A114" s="109">
        <v>5126</v>
      </c>
      <c r="B114" s="106" t="s">
        <v>430</v>
      </c>
      <c r="C114" s="110">
        <v>21893.75</v>
      </c>
      <c r="D114" s="112">
        <f t="shared" si="0"/>
        <v>1.8390715248904461E-2</v>
      </c>
      <c r="E114" s="111"/>
    </row>
    <row r="115" spans="1:5" x14ac:dyDescent="0.2">
      <c r="A115" s="109">
        <v>5127</v>
      </c>
      <c r="B115" s="106" t="s">
        <v>431</v>
      </c>
      <c r="C115" s="110">
        <v>5000</v>
      </c>
      <c r="D115" s="112">
        <f t="shared" si="0"/>
        <v>4.1999920636949959E-3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12959.75</v>
      </c>
      <c r="D117" s="112">
        <f t="shared" si="0"/>
        <v>1.0886169429494245E-2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64001.979999999996</v>
      </c>
      <c r="D118" s="112">
        <f t="shared" si="0"/>
        <v>5.3761561612153168E-2</v>
      </c>
      <c r="E118" s="111"/>
    </row>
    <row r="119" spans="1:5" x14ac:dyDescent="0.2">
      <c r="A119" s="109">
        <v>5131</v>
      </c>
      <c r="B119" s="106" t="s">
        <v>435</v>
      </c>
      <c r="C119" s="110">
        <v>12969.8</v>
      </c>
      <c r="D119" s="112">
        <f t="shared" si="0"/>
        <v>1.089461141354227E-2</v>
      </c>
      <c r="E119" s="111"/>
    </row>
    <row r="120" spans="1:5" x14ac:dyDescent="0.2">
      <c r="A120" s="109">
        <v>5132</v>
      </c>
      <c r="B120" s="106" t="s">
        <v>436</v>
      </c>
      <c r="C120" s="110">
        <v>0</v>
      </c>
      <c r="D120" s="112">
        <f t="shared" si="0"/>
        <v>0</v>
      </c>
      <c r="E120" s="111"/>
    </row>
    <row r="121" spans="1:5" x14ac:dyDescent="0.2">
      <c r="A121" s="109">
        <v>5133</v>
      </c>
      <c r="B121" s="106" t="s">
        <v>437</v>
      </c>
      <c r="C121" s="110">
        <v>0</v>
      </c>
      <c r="D121" s="112">
        <f t="shared" si="0"/>
        <v>0</v>
      </c>
      <c r="E121" s="111"/>
    </row>
    <row r="122" spans="1:5" x14ac:dyDescent="0.2">
      <c r="A122" s="109">
        <v>5134</v>
      </c>
      <c r="B122" s="106" t="s">
        <v>438</v>
      </c>
      <c r="C122" s="110">
        <v>8450.4599999999991</v>
      </c>
      <c r="D122" s="112">
        <f t="shared" si="0"/>
        <v>7.0983729869144021E-3</v>
      </c>
      <c r="E122" s="111"/>
    </row>
    <row r="123" spans="1:5" x14ac:dyDescent="0.2">
      <c r="A123" s="109">
        <v>5135</v>
      </c>
      <c r="B123" s="106" t="s">
        <v>439</v>
      </c>
      <c r="C123" s="110">
        <v>12355.01</v>
      </c>
      <c r="D123" s="112">
        <f t="shared" si="0"/>
        <v>1.0378188789374462E-2</v>
      </c>
      <c r="E123" s="111"/>
    </row>
    <row r="124" spans="1:5" x14ac:dyDescent="0.2">
      <c r="A124" s="109">
        <v>5136</v>
      </c>
      <c r="B124" s="106" t="s">
        <v>440</v>
      </c>
      <c r="C124" s="110">
        <v>0</v>
      </c>
      <c r="D124" s="112">
        <f t="shared" si="0"/>
        <v>0</v>
      </c>
      <c r="E124" s="111"/>
    </row>
    <row r="125" spans="1:5" x14ac:dyDescent="0.2">
      <c r="A125" s="109">
        <v>5137</v>
      </c>
      <c r="B125" s="106" t="s">
        <v>441</v>
      </c>
      <c r="C125" s="110">
        <v>9934.61</v>
      </c>
      <c r="D125" s="112">
        <f t="shared" si="0"/>
        <v>8.3450566311809894E-3</v>
      </c>
      <c r="E125" s="111"/>
    </row>
    <row r="126" spans="1:5" x14ac:dyDescent="0.2">
      <c r="A126" s="109">
        <v>5138</v>
      </c>
      <c r="B126" s="106" t="s">
        <v>442</v>
      </c>
      <c r="C126" s="110">
        <v>1379.1</v>
      </c>
      <c r="D126" s="112">
        <f t="shared" si="0"/>
        <v>1.1584418110083536E-3</v>
      </c>
      <c r="E126" s="111"/>
    </row>
    <row r="127" spans="1:5" x14ac:dyDescent="0.2">
      <c r="A127" s="109">
        <v>5139</v>
      </c>
      <c r="B127" s="106" t="s">
        <v>443</v>
      </c>
      <c r="C127" s="110">
        <v>18913</v>
      </c>
      <c r="D127" s="112">
        <f t="shared" si="0"/>
        <v>1.5886889980132692E-2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0</v>
      </c>
      <c r="D128" s="112">
        <f t="shared" si="0"/>
        <v>0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0</v>
      </c>
      <c r="D138" s="112">
        <f t="shared" si="0"/>
        <v>0</v>
      </c>
      <c r="E138" s="111"/>
    </row>
    <row r="139" spans="1:5" x14ac:dyDescent="0.2">
      <c r="A139" s="109">
        <v>5241</v>
      </c>
      <c r="B139" s="106" t="s">
        <v>453</v>
      </c>
      <c r="C139" s="110">
        <v>0</v>
      </c>
      <c r="D139" s="112">
        <f t="shared" si="0"/>
        <v>0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36968.019999999997</v>
      </c>
      <c r="D186" s="112">
        <f t="shared" si="1"/>
        <v>3.1053078122103572E-2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36968.019999999997</v>
      </c>
      <c r="D187" s="112">
        <f t="shared" si="1"/>
        <v>3.1053078122103572E-2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33911.78</v>
      </c>
      <c r="D192" s="112">
        <f t="shared" si="1"/>
        <v>2.8485841373154137E-2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3056.24</v>
      </c>
      <c r="D194" s="112">
        <f t="shared" si="1"/>
        <v>2.5672367489494386E-3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  <row r="223" spans="1:5" ht="24.75" customHeight="1" x14ac:dyDescent="0.2">
      <c r="B223" s="196" t="s">
        <v>654</v>
      </c>
      <c r="C223" s="196"/>
    </row>
    <row r="224" spans="1:5" x14ac:dyDescent="0.2">
      <c r="B224" s="192"/>
      <c r="C224" s="193"/>
    </row>
    <row r="225" spans="2:3" x14ac:dyDescent="0.2">
      <c r="B225" s="192"/>
      <c r="C225" s="193"/>
    </row>
    <row r="226" spans="2:3" x14ac:dyDescent="0.2">
      <c r="B226" s="192"/>
      <c r="C226" s="193"/>
    </row>
    <row r="227" spans="2:3" ht="12" x14ac:dyDescent="0.2">
      <c r="B227" s="194" t="s">
        <v>655</v>
      </c>
      <c r="C227" s="194"/>
    </row>
    <row r="228" spans="2:3" ht="12" x14ac:dyDescent="0.2">
      <c r="B228" s="194" t="s">
        <v>656</v>
      </c>
      <c r="C228" s="194"/>
    </row>
    <row r="229" spans="2:3" x14ac:dyDescent="0.2">
      <c r="B229" s="195"/>
      <c r="C229" s="195"/>
    </row>
  </sheetData>
  <sheetProtection formatCells="0" formatColumns="0" formatRows="0" insertColumns="0" insertRows="0" insertHyperlinks="0" deleteColumns="0" deleteRows="0" sort="0" autoFilter="0" pivotTables="0"/>
  <mergeCells count="6">
    <mergeCell ref="B228:C228"/>
    <mergeCell ref="A1:C1"/>
    <mergeCell ref="A2:C2"/>
    <mergeCell ref="A3:C3"/>
    <mergeCell ref="B223:C223"/>
    <mergeCell ref="B227:C227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3" workbookViewId="0">
      <selection activeCell="B29" sqref="B29:C35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0" t="s">
        <v>652</v>
      </c>
      <c r="B1" s="170"/>
      <c r="C1" s="170"/>
      <c r="D1" s="82" t="s">
        <v>244</v>
      </c>
      <c r="E1" s="83">
        <v>2019</v>
      </c>
    </row>
    <row r="2" spans="1:5" ht="18.95" customHeight="1" x14ac:dyDescent="0.2">
      <c r="A2" s="170" t="s">
        <v>524</v>
      </c>
      <c r="B2" s="170"/>
      <c r="C2" s="170"/>
      <c r="D2" s="82" t="s">
        <v>246</v>
      </c>
      <c r="E2" s="83" t="str">
        <f>ESF!H2</f>
        <v>Trimestral</v>
      </c>
    </row>
    <row r="3" spans="1:5" ht="18.95" customHeight="1" x14ac:dyDescent="0.2">
      <c r="A3" s="170" t="s">
        <v>653</v>
      </c>
      <c r="B3" s="170"/>
      <c r="C3" s="170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0</v>
      </c>
    </row>
    <row r="9" spans="1:5" x14ac:dyDescent="0.2">
      <c r="A9" s="88">
        <v>3120</v>
      </c>
      <c r="B9" s="84" t="s">
        <v>525</v>
      </c>
      <c r="C9" s="89">
        <v>0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223505.56</v>
      </c>
    </row>
    <row r="15" spans="1:5" x14ac:dyDescent="0.2">
      <c r="A15" s="88">
        <v>3220</v>
      </c>
      <c r="B15" s="84" t="s">
        <v>529</v>
      </c>
      <c r="C15" s="89">
        <v>1982323.87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  <row r="29" spans="1:3" x14ac:dyDescent="0.2">
      <c r="B29" s="196" t="s">
        <v>654</v>
      </c>
      <c r="C29" s="196"/>
    </row>
    <row r="30" spans="1:3" x14ac:dyDescent="0.2">
      <c r="B30" s="192"/>
      <c r="C30" s="193"/>
    </row>
    <row r="31" spans="1:3" x14ac:dyDescent="0.2">
      <c r="B31" s="192"/>
      <c r="C31" s="193"/>
    </row>
    <row r="32" spans="1:3" x14ac:dyDescent="0.2">
      <c r="B32" s="192"/>
      <c r="C32" s="193"/>
    </row>
    <row r="33" spans="2:3" ht="12" x14ac:dyDescent="0.2">
      <c r="B33" s="194" t="s">
        <v>655</v>
      </c>
      <c r="C33" s="194"/>
    </row>
    <row r="34" spans="2:3" ht="12" x14ac:dyDescent="0.2">
      <c r="B34" s="194" t="s">
        <v>656</v>
      </c>
      <c r="C34" s="194"/>
    </row>
    <row r="35" spans="2:3" x14ac:dyDescent="0.2">
      <c r="B35" s="195"/>
      <c r="C35" s="195"/>
    </row>
  </sheetData>
  <sheetProtection formatCells="0" formatColumns="0" formatRows="0" insertColumns="0" insertRows="0" insertHyperlinks="0" deleteColumns="0" deleteRows="0" sort="0" autoFilter="0" pivotTables="0"/>
  <mergeCells count="6">
    <mergeCell ref="B34:C34"/>
    <mergeCell ref="A1:C1"/>
    <mergeCell ref="A2:C2"/>
    <mergeCell ref="A3:C3"/>
    <mergeCell ref="B29:C29"/>
    <mergeCell ref="B33:C3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8"/>
  <sheetViews>
    <sheetView topLeftCell="A64" workbookViewId="0">
      <selection activeCell="B82" sqref="B82:C87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0" t="s">
        <v>652</v>
      </c>
      <c r="B1" s="170"/>
      <c r="C1" s="170"/>
      <c r="D1" s="82" t="s">
        <v>244</v>
      </c>
      <c r="E1" s="83">
        <v>2019</v>
      </c>
    </row>
    <row r="2" spans="1:5" s="90" customFormat="1" ht="18.95" customHeight="1" x14ac:dyDescent="0.25">
      <c r="A2" s="170" t="s">
        <v>542</v>
      </c>
      <c r="B2" s="170"/>
      <c r="C2" s="170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0" t="s">
        <v>653</v>
      </c>
      <c r="B3" s="170"/>
      <c r="C3" s="170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545</v>
      </c>
      <c r="C10" s="89">
        <v>1418264.14</v>
      </c>
      <c r="D10" s="89">
        <v>1097783.7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1418264.14</v>
      </c>
      <c r="D15" s="89">
        <f>SUM(D8:D14)</f>
        <v>1097783.7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0</v>
      </c>
    </row>
    <row r="21" spans="1:5" x14ac:dyDescent="0.2">
      <c r="A21" s="88">
        <v>1231</v>
      </c>
      <c r="B21" s="84" t="s">
        <v>285</v>
      </c>
      <c r="C21" s="89">
        <v>0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0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0</v>
      </c>
    </row>
    <row r="26" spans="1:5" x14ac:dyDescent="0.2">
      <c r="A26" s="88">
        <v>1236</v>
      </c>
      <c r="B26" s="84" t="s">
        <v>290</v>
      </c>
      <c r="C26" s="89">
        <v>0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372557.75</v>
      </c>
    </row>
    <row r="29" spans="1:5" x14ac:dyDescent="0.2">
      <c r="A29" s="88">
        <v>1241</v>
      </c>
      <c r="B29" s="84" t="s">
        <v>293</v>
      </c>
      <c r="C29" s="89">
        <v>228112.75</v>
      </c>
    </row>
    <row r="30" spans="1:5" x14ac:dyDescent="0.2">
      <c r="A30" s="88">
        <v>1242</v>
      </c>
      <c r="B30" s="84" t="s">
        <v>294</v>
      </c>
      <c r="C30" s="89">
        <v>31445</v>
      </c>
    </row>
    <row r="31" spans="1:5" x14ac:dyDescent="0.2">
      <c r="A31" s="88">
        <v>1243</v>
      </c>
      <c r="B31" s="84" t="s">
        <v>295</v>
      </c>
      <c r="C31" s="89">
        <v>0</v>
      </c>
    </row>
    <row r="32" spans="1:5" x14ac:dyDescent="0.2">
      <c r="A32" s="88">
        <v>1244</v>
      </c>
      <c r="B32" s="84" t="s">
        <v>296</v>
      </c>
      <c r="C32" s="89">
        <v>113000</v>
      </c>
    </row>
    <row r="33" spans="1:5" x14ac:dyDescent="0.2">
      <c r="A33" s="88">
        <v>1245</v>
      </c>
      <c r="B33" s="84" t="s">
        <v>297</v>
      </c>
      <c r="C33" s="89">
        <v>0</v>
      </c>
    </row>
    <row r="34" spans="1:5" x14ac:dyDescent="0.2">
      <c r="A34" s="88">
        <v>1246</v>
      </c>
      <c r="B34" s="84" t="s">
        <v>298</v>
      </c>
      <c r="C34" s="89">
        <v>0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30562.400000000001</v>
      </c>
    </row>
    <row r="38" spans="1:5" x14ac:dyDescent="0.2">
      <c r="A38" s="88">
        <v>1251</v>
      </c>
      <c r="B38" s="84" t="s">
        <v>303</v>
      </c>
      <c r="C38" s="89">
        <v>30562.400000000001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0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36968.019999999997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36968.019999999997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33911.78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3056.24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  <row r="82" spans="2:3" ht="22.5" customHeight="1" x14ac:dyDescent="0.2">
      <c r="B82" s="196" t="s">
        <v>654</v>
      </c>
      <c r="C82" s="196"/>
    </row>
    <row r="83" spans="2:3" x14ac:dyDescent="0.2">
      <c r="B83" s="192"/>
      <c r="C83" s="193"/>
    </row>
    <row r="84" spans="2:3" x14ac:dyDescent="0.2">
      <c r="B84" s="192"/>
      <c r="C84" s="193"/>
    </row>
    <row r="85" spans="2:3" x14ac:dyDescent="0.2">
      <c r="B85" s="192"/>
      <c r="C85" s="193"/>
    </row>
    <row r="86" spans="2:3" ht="12" x14ac:dyDescent="0.2">
      <c r="B86" s="194" t="s">
        <v>655</v>
      </c>
      <c r="C86" s="194"/>
    </row>
    <row r="87" spans="2:3" ht="12" x14ac:dyDescent="0.2">
      <c r="B87" s="194" t="s">
        <v>656</v>
      </c>
      <c r="C87" s="194"/>
    </row>
    <row r="88" spans="2:3" x14ac:dyDescent="0.2">
      <c r="B88" s="195"/>
      <c r="C88" s="195"/>
    </row>
  </sheetData>
  <sheetProtection formatCells="0" formatColumns="0" formatRows="0" insertColumns="0" insertRows="0" insertHyperlinks="0" deleteColumns="0" deleteRows="0" sort="0" autoFilter="0" pivotTables="0"/>
  <mergeCells count="6">
    <mergeCell ref="B87:C87"/>
    <mergeCell ref="A1:C1"/>
    <mergeCell ref="A2:C2"/>
    <mergeCell ref="A3:C3"/>
    <mergeCell ref="B82:C82"/>
    <mergeCell ref="B86:C86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Asistente Implan</cp:lastModifiedBy>
  <cp:lastPrinted>2020-02-18T20:53:39Z</cp:lastPrinted>
  <dcterms:created xsi:type="dcterms:W3CDTF">2012-12-11T20:36:24Z</dcterms:created>
  <dcterms:modified xsi:type="dcterms:W3CDTF">2020-02-18T20:53:41Z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